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Z:\潘蓓貞\02-預算分配\115年度\1-資本門分配\"/>
    </mc:Choice>
  </mc:AlternateContent>
  <bookViews>
    <workbookView xWindow="0" yWindow="0" windowWidth="28800" windowHeight="11475"/>
  </bookViews>
  <sheets>
    <sheet name="115資本門-按月分配-校務基金" sheetId="1" r:id="rId1"/>
  </sheets>
  <definedNames>
    <definedName name="_xlnm._FilterDatabase" localSheetId="0" hidden="1">'115資本門-按月分配-校務基金'!$A$3:$AG$133</definedName>
    <definedName name="_xlnm.Print_Area" localSheetId="0">'115資本門-按月分配-校務基金'!$A$1:$AD$145</definedName>
    <definedName name="_xlnm.Print_Titles" localSheetId="0">'115資本門-按月分配-校務基金'!$1:$3</definedName>
  </definedNames>
  <calcPr calcId="162913"/>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93" i="1" l="1"/>
  <c r="G94" i="1"/>
  <c r="G95" i="1"/>
  <c r="G96" i="1"/>
  <c r="G97" i="1"/>
  <c r="G98" i="1"/>
  <c r="G99" i="1"/>
  <c r="G100" i="1"/>
  <c r="G101" i="1"/>
  <c r="G102" i="1"/>
  <c r="G103" i="1"/>
  <c r="G104" i="1"/>
  <c r="G105" i="1"/>
  <c r="G106" i="1"/>
  <c r="G107" i="1"/>
  <c r="G108" i="1"/>
  <c r="G109" i="1"/>
  <c r="G110" i="1"/>
  <c r="G111" i="1"/>
  <c r="G112" i="1"/>
  <c r="G113" i="1"/>
  <c r="G114" i="1"/>
  <c r="G115" i="1"/>
  <c r="G116" i="1"/>
  <c r="G117" i="1"/>
  <c r="G118" i="1"/>
  <c r="G119" i="1"/>
  <c r="G120" i="1"/>
  <c r="G121" i="1"/>
  <c r="AC60" i="1"/>
  <c r="G60" i="1"/>
  <c r="G61" i="1"/>
  <c r="G62" i="1"/>
  <c r="AC61" i="1"/>
  <c r="Y60" i="1"/>
  <c r="Y61" i="1"/>
  <c r="U60" i="1"/>
  <c r="U61" i="1"/>
  <c r="R64" i="1"/>
  <c r="Q60" i="1"/>
  <c r="Q61" i="1"/>
  <c r="G37" i="1"/>
  <c r="G38" i="1"/>
  <c r="G39" i="1"/>
  <c r="G40" i="1"/>
  <c r="G41" i="1"/>
  <c r="G42" i="1"/>
  <c r="G43" i="1"/>
  <c r="G44" i="1"/>
  <c r="G45" i="1"/>
  <c r="G46" i="1"/>
  <c r="G47" i="1"/>
  <c r="G48" i="1"/>
  <c r="G49" i="1"/>
  <c r="G50" i="1"/>
  <c r="G51" i="1"/>
  <c r="G52" i="1"/>
  <c r="G53" i="1"/>
  <c r="G54" i="1"/>
  <c r="G55" i="1"/>
  <c r="G56" i="1"/>
  <c r="AC7" i="1"/>
  <c r="AA13" i="1"/>
  <c r="AB13" i="1"/>
  <c r="Z13" i="1"/>
  <c r="Y12" i="1"/>
  <c r="Y7" i="1"/>
  <c r="X13" i="1"/>
  <c r="W13" i="1"/>
  <c r="V13" i="1"/>
  <c r="S13" i="1"/>
  <c r="T13" i="1"/>
  <c r="R13" i="1"/>
  <c r="P13" i="1"/>
  <c r="O13" i="1"/>
  <c r="N13" i="1"/>
  <c r="AC9" i="1"/>
  <c r="AC10" i="1"/>
  <c r="Y9" i="1"/>
  <c r="Y10" i="1"/>
  <c r="U9" i="1"/>
  <c r="U10" i="1"/>
  <c r="U11" i="1"/>
  <c r="Q9" i="1"/>
  <c r="Q10" i="1"/>
  <c r="Q11" i="1"/>
  <c r="G9" i="1"/>
  <c r="G10" i="1"/>
  <c r="AD10" i="1" l="1"/>
  <c r="AD61" i="1"/>
  <c r="AD9" i="1"/>
  <c r="AD60" i="1"/>
  <c r="U131" i="1"/>
  <c r="AC34" i="1"/>
  <c r="AC35" i="1"/>
  <c r="AC36" i="1"/>
  <c r="AC55" i="1"/>
  <c r="AC56" i="1"/>
  <c r="Y34" i="1"/>
  <c r="Y35" i="1"/>
  <c r="Y36" i="1"/>
  <c r="Y55" i="1"/>
  <c r="Y56" i="1"/>
  <c r="U34" i="1"/>
  <c r="U35" i="1"/>
  <c r="U36" i="1"/>
  <c r="U55" i="1"/>
  <c r="U56" i="1"/>
  <c r="Q34" i="1"/>
  <c r="Q35" i="1"/>
  <c r="Q36" i="1"/>
  <c r="Q55" i="1"/>
  <c r="Q56" i="1"/>
  <c r="G34" i="1"/>
  <c r="G35" i="1"/>
  <c r="G36" i="1"/>
  <c r="Y8" i="1"/>
  <c r="Y11" i="1"/>
  <c r="AC11" i="1"/>
  <c r="G11" i="1"/>
  <c r="AD11" i="1" l="1"/>
  <c r="Y13" i="1"/>
  <c r="AD36" i="1"/>
  <c r="AD35" i="1"/>
  <c r="AD55" i="1"/>
  <c r="AD34" i="1"/>
  <c r="AD56" i="1"/>
  <c r="AC59" i="1"/>
  <c r="AC62" i="1"/>
  <c r="AC63" i="1"/>
  <c r="Y59" i="1"/>
  <c r="Y62" i="1"/>
  <c r="Y63" i="1"/>
  <c r="U59" i="1"/>
  <c r="U62" i="1"/>
  <c r="U63" i="1"/>
  <c r="Q59" i="1"/>
  <c r="Q62" i="1"/>
  <c r="Q63" i="1"/>
  <c r="G59" i="1"/>
  <c r="G63" i="1"/>
  <c r="AD62" i="1" l="1"/>
  <c r="AD59" i="1"/>
  <c r="AD63" i="1"/>
  <c r="G58" i="1"/>
  <c r="G64" i="1" s="1"/>
  <c r="AC8" i="1" l="1"/>
  <c r="U8" i="1"/>
  <c r="Q8" i="1"/>
  <c r="G12" i="1"/>
  <c r="G8" i="1"/>
  <c r="G7" i="1"/>
  <c r="G13" i="1" l="1"/>
  <c r="AD8" i="1"/>
  <c r="G33" i="1"/>
  <c r="G32" i="1"/>
  <c r="G31" i="1"/>
  <c r="G30" i="1"/>
  <c r="G92" i="1"/>
  <c r="G91" i="1"/>
  <c r="G90" i="1"/>
  <c r="G89" i="1"/>
  <c r="G29" i="1"/>
  <c r="G88" i="1"/>
  <c r="G87" i="1"/>
  <c r="G86" i="1"/>
  <c r="G85" i="1"/>
  <c r="G84" i="1"/>
  <c r="G83" i="1"/>
  <c r="G82" i="1"/>
  <c r="G81" i="1"/>
  <c r="G80" i="1"/>
  <c r="G79" i="1"/>
  <c r="G28" i="1"/>
  <c r="G27" i="1"/>
  <c r="G26" i="1"/>
  <c r="G131" i="1"/>
  <c r="G130" i="1"/>
  <c r="G129" i="1"/>
  <c r="G128" i="1"/>
  <c r="G127" i="1"/>
  <c r="G78" i="1"/>
  <c r="G77" i="1"/>
  <c r="G76" i="1"/>
  <c r="G25" i="1"/>
  <c r="G24" i="1"/>
  <c r="G23" i="1"/>
  <c r="G22" i="1"/>
  <c r="G21" i="1"/>
  <c r="G124" i="1"/>
  <c r="G123" i="1"/>
  <c r="G75" i="1"/>
  <c r="G74" i="1"/>
  <c r="G73" i="1"/>
  <c r="G72" i="1"/>
  <c r="G71" i="1"/>
  <c r="G20" i="1"/>
  <c r="G70" i="1"/>
  <c r="G69" i="1"/>
  <c r="G68" i="1"/>
  <c r="G67" i="1"/>
  <c r="G66" i="1"/>
  <c r="G19" i="1"/>
  <c r="G18" i="1"/>
  <c r="G126" i="1"/>
  <c r="G65" i="1"/>
  <c r="G17" i="1"/>
  <c r="G16" i="1"/>
  <c r="G15" i="1"/>
  <c r="G14" i="1"/>
  <c r="G5" i="1"/>
  <c r="G4" i="1"/>
  <c r="U7" i="1"/>
  <c r="Q7" i="1"/>
  <c r="X6" i="1"/>
  <c r="W6" i="1"/>
  <c r="V6" i="1"/>
  <c r="S6" i="1"/>
  <c r="T6" i="1"/>
  <c r="R6" i="1"/>
  <c r="O6" i="1"/>
  <c r="P6" i="1"/>
  <c r="N6" i="1"/>
  <c r="AA6" i="1"/>
  <c r="AB6" i="1"/>
  <c r="Z6" i="1"/>
  <c r="AD7" i="1" l="1"/>
  <c r="G132" i="1"/>
  <c r="G57" i="1"/>
  <c r="Q124" i="1"/>
  <c r="U124" i="1"/>
  <c r="AC124" i="1"/>
  <c r="Y124" i="1"/>
  <c r="AD124" i="1" l="1"/>
  <c r="G6" i="1" l="1"/>
  <c r="G125" i="1" l="1"/>
  <c r="G122" i="1"/>
  <c r="AC131" i="1" l="1"/>
  <c r="Y131" i="1"/>
  <c r="Z64" i="1"/>
  <c r="Q131" i="1" l="1"/>
  <c r="AD131" i="1" s="1"/>
  <c r="AC117" i="1" l="1"/>
  <c r="Y117" i="1"/>
  <c r="U117" i="1"/>
  <c r="Q117" i="1"/>
  <c r="AD117" i="1" l="1"/>
  <c r="AC68" i="1" l="1"/>
  <c r="Y68" i="1"/>
  <c r="U68" i="1"/>
  <c r="Q68" i="1"/>
  <c r="AD68" i="1" l="1"/>
  <c r="AC90" i="1" l="1"/>
  <c r="Y90" i="1"/>
  <c r="U90" i="1"/>
  <c r="Q90" i="1"/>
  <c r="AD90" i="1" l="1"/>
  <c r="U86" i="1" l="1"/>
  <c r="U87" i="1"/>
  <c r="U88" i="1"/>
  <c r="U89" i="1"/>
  <c r="U91" i="1"/>
  <c r="U92" i="1"/>
  <c r="U116" i="1"/>
  <c r="U118" i="1"/>
  <c r="U119" i="1"/>
  <c r="U120" i="1"/>
  <c r="U121" i="1"/>
  <c r="Y86" i="1"/>
  <c r="Y87" i="1"/>
  <c r="Y88" i="1"/>
  <c r="Y89" i="1"/>
  <c r="Y91" i="1"/>
  <c r="Y92" i="1"/>
  <c r="Y116" i="1"/>
  <c r="Y118" i="1"/>
  <c r="Y119" i="1"/>
  <c r="Y120" i="1"/>
  <c r="Y121" i="1"/>
  <c r="AC86" i="1"/>
  <c r="AC87" i="1"/>
  <c r="AC88" i="1"/>
  <c r="AC89" i="1"/>
  <c r="AC91" i="1"/>
  <c r="AC92" i="1"/>
  <c r="AC116" i="1"/>
  <c r="AC118" i="1"/>
  <c r="AC119" i="1"/>
  <c r="AC120" i="1"/>
  <c r="AC121" i="1"/>
  <c r="Q66" i="1"/>
  <c r="Q67" i="1"/>
  <c r="Q69" i="1"/>
  <c r="Q70" i="1"/>
  <c r="Q71" i="1"/>
  <c r="Q72" i="1"/>
  <c r="Q73" i="1"/>
  <c r="Q74" i="1"/>
  <c r="Q75" i="1"/>
  <c r="Q76" i="1"/>
  <c r="Q77" i="1"/>
  <c r="Q78" i="1"/>
  <c r="Q79" i="1"/>
  <c r="Q80" i="1"/>
  <c r="Q81" i="1"/>
  <c r="Q82" i="1"/>
  <c r="Q83" i="1"/>
  <c r="Q84" i="1"/>
  <c r="Q85" i="1"/>
  <c r="Q86" i="1"/>
  <c r="Q87" i="1"/>
  <c r="Q88" i="1"/>
  <c r="Q89" i="1"/>
  <c r="Q91" i="1"/>
  <c r="Q92" i="1"/>
  <c r="Q116" i="1"/>
  <c r="Q118" i="1"/>
  <c r="Q119" i="1"/>
  <c r="Q120" i="1"/>
  <c r="Q121" i="1"/>
  <c r="AC15" i="1"/>
  <c r="AC16" i="1"/>
  <c r="AC17" i="1"/>
  <c r="AC18" i="1"/>
  <c r="AC19" i="1"/>
  <c r="AC20" i="1"/>
  <c r="AC21" i="1"/>
  <c r="AC22" i="1"/>
  <c r="AC23" i="1"/>
  <c r="AC24" i="1"/>
  <c r="AC25" i="1"/>
  <c r="AC26" i="1"/>
  <c r="AC27" i="1"/>
  <c r="AC28" i="1"/>
  <c r="AC29" i="1"/>
  <c r="AC30" i="1"/>
  <c r="AC31" i="1"/>
  <c r="AC32" i="1"/>
  <c r="AC33" i="1"/>
  <c r="Y15" i="1"/>
  <c r="Y16" i="1"/>
  <c r="Y17" i="1"/>
  <c r="Y18" i="1"/>
  <c r="Y19" i="1"/>
  <c r="Y20" i="1"/>
  <c r="Y21" i="1"/>
  <c r="Y22" i="1"/>
  <c r="Y23" i="1"/>
  <c r="Y24" i="1"/>
  <c r="Y25" i="1"/>
  <c r="Y26" i="1"/>
  <c r="Y27" i="1"/>
  <c r="Y28" i="1"/>
  <c r="Y29" i="1"/>
  <c r="Y30" i="1"/>
  <c r="Y31" i="1"/>
  <c r="Y32" i="1"/>
  <c r="Y33" i="1"/>
  <c r="U15" i="1"/>
  <c r="U16" i="1"/>
  <c r="U17" i="1"/>
  <c r="U18" i="1"/>
  <c r="U19" i="1"/>
  <c r="U20" i="1"/>
  <c r="U21" i="1"/>
  <c r="U22" i="1"/>
  <c r="U23" i="1"/>
  <c r="U24" i="1"/>
  <c r="U25" i="1"/>
  <c r="U26" i="1"/>
  <c r="U27" i="1"/>
  <c r="U28" i="1"/>
  <c r="U29" i="1"/>
  <c r="U30" i="1"/>
  <c r="U31" i="1"/>
  <c r="U32" i="1"/>
  <c r="U33" i="1"/>
  <c r="Q15" i="1"/>
  <c r="Q16" i="1"/>
  <c r="Q17" i="1"/>
  <c r="Q18" i="1"/>
  <c r="Q19" i="1"/>
  <c r="Q20" i="1"/>
  <c r="Q21" i="1"/>
  <c r="Q22" i="1"/>
  <c r="Q23" i="1"/>
  <c r="Q24" i="1"/>
  <c r="Q25" i="1"/>
  <c r="Q26" i="1"/>
  <c r="Q27" i="1"/>
  <c r="Q28" i="1"/>
  <c r="Q29" i="1"/>
  <c r="Q30" i="1"/>
  <c r="Q31" i="1"/>
  <c r="Q32" i="1"/>
  <c r="Q33" i="1"/>
  <c r="AD89" i="1" l="1"/>
  <c r="AD120" i="1"/>
  <c r="AD88" i="1"/>
  <c r="AD119" i="1"/>
  <c r="AD118" i="1"/>
  <c r="AD121" i="1"/>
  <c r="AD91" i="1"/>
  <c r="AD28" i="1"/>
  <c r="AD20" i="1"/>
  <c r="AD27" i="1"/>
  <c r="AD19" i="1"/>
  <c r="AD86" i="1"/>
  <c r="AD92" i="1"/>
  <c r="AD87" i="1"/>
  <c r="AD116" i="1"/>
  <c r="AD33" i="1"/>
  <c r="AD24" i="1"/>
  <c r="AD16" i="1"/>
  <c r="AD31" i="1"/>
  <c r="AD23" i="1"/>
  <c r="AD15" i="1"/>
  <c r="AD18" i="1"/>
  <c r="AD17" i="1"/>
  <c r="AD32" i="1"/>
  <c r="AD30" i="1"/>
  <c r="AD22" i="1"/>
  <c r="AD26" i="1"/>
  <c r="AD25" i="1"/>
  <c r="AD29" i="1"/>
  <c r="AD21" i="1"/>
  <c r="O122" i="1"/>
  <c r="P122" i="1"/>
  <c r="R122" i="1"/>
  <c r="S122" i="1"/>
  <c r="T122" i="1"/>
  <c r="V122" i="1"/>
  <c r="W122" i="1"/>
  <c r="X122" i="1"/>
  <c r="Z122" i="1"/>
  <c r="AA122" i="1"/>
  <c r="AB122" i="1"/>
  <c r="N122" i="1"/>
  <c r="AA125" i="1"/>
  <c r="AB125" i="1"/>
  <c r="Z125" i="1"/>
  <c r="W125" i="1"/>
  <c r="X125" i="1"/>
  <c r="V125" i="1"/>
  <c r="S125" i="1"/>
  <c r="T125" i="1"/>
  <c r="O125" i="1"/>
  <c r="P125" i="1"/>
  <c r="N125" i="1"/>
  <c r="R125" i="1"/>
  <c r="AC66" i="1" l="1"/>
  <c r="Y66" i="1"/>
  <c r="U66" i="1"/>
  <c r="AD66" i="1" l="1"/>
  <c r="Q14" i="1" l="1"/>
  <c r="U14" i="1"/>
  <c r="Y14" i="1"/>
  <c r="AC14" i="1"/>
  <c r="AD14" i="1" l="1"/>
  <c r="AC123" i="1" l="1"/>
  <c r="Y123" i="1"/>
  <c r="U123" i="1"/>
  <c r="Q123" i="1"/>
  <c r="AD123" i="1" l="1"/>
  <c r="U81" i="1"/>
  <c r="Y81" i="1"/>
  <c r="AC81" i="1"/>
  <c r="AD81" i="1" l="1"/>
  <c r="AC77" i="1" l="1"/>
  <c r="AC78" i="1"/>
  <c r="Y77" i="1"/>
  <c r="Y78" i="1"/>
  <c r="U77" i="1"/>
  <c r="U78" i="1"/>
  <c r="AD78" i="1" l="1"/>
  <c r="AD77" i="1"/>
  <c r="AC4" i="1"/>
  <c r="Y4" i="1"/>
  <c r="U4" i="1"/>
  <c r="Q4" i="1"/>
  <c r="AD4" i="1" l="1"/>
  <c r="AC127" i="1"/>
  <c r="AC128" i="1"/>
  <c r="AC129" i="1"/>
  <c r="AC130" i="1"/>
  <c r="AC126" i="1"/>
  <c r="AC67" i="1"/>
  <c r="AC69" i="1"/>
  <c r="AC70" i="1"/>
  <c r="AC71" i="1"/>
  <c r="AC72" i="1"/>
  <c r="AC73" i="1"/>
  <c r="AC74" i="1"/>
  <c r="AC75" i="1"/>
  <c r="AC76" i="1"/>
  <c r="AC79" i="1"/>
  <c r="AC80" i="1"/>
  <c r="AC82" i="1"/>
  <c r="AC83" i="1"/>
  <c r="AC84" i="1"/>
  <c r="AC85" i="1"/>
  <c r="AC65" i="1"/>
  <c r="AC58" i="1"/>
  <c r="AC12" i="1"/>
  <c r="AC13" i="1" s="1"/>
  <c r="Y127" i="1"/>
  <c r="Y128" i="1"/>
  <c r="Y129" i="1"/>
  <c r="Y130" i="1"/>
  <c r="Y126" i="1"/>
  <c r="Y67" i="1"/>
  <c r="Y69" i="1"/>
  <c r="Y70" i="1"/>
  <c r="Y71" i="1"/>
  <c r="Y72" i="1"/>
  <c r="Y73" i="1"/>
  <c r="Y74" i="1"/>
  <c r="Y75" i="1"/>
  <c r="Y76" i="1"/>
  <c r="Y79" i="1"/>
  <c r="Y80" i="1"/>
  <c r="Y82" i="1"/>
  <c r="Y83" i="1"/>
  <c r="Y84" i="1"/>
  <c r="Y85" i="1"/>
  <c r="Y65" i="1"/>
  <c r="Y58" i="1"/>
  <c r="Y64" i="1" s="1"/>
  <c r="U127" i="1"/>
  <c r="U128" i="1"/>
  <c r="U129" i="1"/>
  <c r="U130" i="1"/>
  <c r="U126" i="1"/>
  <c r="U67" i="1"/>
  <c r="U69" i="1"/>
  <c r="U70" i="1"/>
  <c r="U71" i="1"/>
  <c r="U72" i="1"/>
  <c r="U73" i="1"/>
  <c r="U74" i="1"/>
  <c r="U75" i="1"/>
  <c r="U76" i="1"/>
  <c r="U79" i="1"/>
  <c r="U80" i="1"/>
  <c r="U82" i="1"/>
  <c r="U83" i="1"/>
  <c r="U84" i="1"/>
  <c r="U85" i="1"/>
  <c r="U65" i="1"/>
  <c r="U58" i="1"/>
  <c r="U12" i="1"/>
  <c r="U13" i="1" s="1"/>
  <c r="U5" i="1"/>
  <c r="U6" i="1" s="1"/>
  <c r="Q127" i="1"/>
  <c r="Q128" i="1"/>
  <c r="Q129" i="1"/>
  <c r="Q130" i="1"/>
  <c r="Q126" i="1"/>
  <c r="Q65" i="1"/>
  <c r="Q58" i="1"/>
  <c r="Q64" i="1" s="1"/>
  <c r="Q12" i="1"/>
  <c r="Q13" i="1" s="1"/>
  <c r="O132" i="1"/>
  <c r="P132" i="1"/>
  <c r="R132" i="1"/>
  <c r="S132" i="1"/>
  <c r="T132" i="1"/>
  <c r="V132" i="1"/>
  <c r="W132" i="1"/>
  <c r="X132" i="1"/>
  <c r="Z132" i="1"/>
  <c r="AA132" i="1"/>
  <c r="AB132" i="1"/>
  <c r="N132" i="1"/>
  <c r="O64" i="1"/>
  <c r="P64" i="1"/>
  <c r="S64" i="1"/>
  <c r="T64" i="1"/>
  <c r="V64" i="1"/>
  <c r="W64" i="1"/>
  <c r="X64" i="1"/>
  <c r="AA64" i="1"/>
  <c r="AB64" i="1"/>
  <c r="N64" i="1"/>
  <c r="O57" i="1"/>
  <c r="P57" i="1"/>
  <c r="R57" i="1"/>
  <c r="S57" i="1"/>
  <c r="T57" i="1"/>
  <c r="V57" i="1"/>
  <c r="W57" i="1"/>
  <c r="X57" i="1"/>
  <c r="Z57" i="1"/>
  <c r="AA57" i="1"/>
  <c r="AB57" i="1"/>
  <c r="N57" i="1"/>
  <c r="AC5" i="1"/>
  <c r="AC6" i="1" s="1"/>
  <c r="Y5" i="1"/>
  <c r="Y6" i="1" s="1"/>
  <c r="Q5" i="1"/>
  <c r="Q6" i="1" s="1"/>
  <c r="U64" i="1" l="1"/>
  <c r="AC64" i="1"/>
  <c r="AD82" i="1"/>
  <c r="AD71" i="1"/>
  <c r="AD76" i="1"/>
  <c r="AD67" i="1"/>
  <c r="AD75" i="1"/>
  <c r="AD74" i="1"/>
  <c r="AD84" i="1"/>
  <c r="AD73" i="1"/>
  <c r="AD85" i="1"/>
  <c r="AD83" i="1"/>
  <c r="AD72" i="1"/>
  <c r="AD80" i="1"/>
  <c r="AD70" i="1"/>
  <c r="AD79" i="1"/>
  <c r="AD69" i="1"/>
  <c r="Q122" i="1"/>
  <c r="U125" i="1"/>
  <c r="Y122" i="1"/>
  <c r="Y125" i="1"/>
  <c r="AC125" i="1"/>
  <c r="U122" i="1"/>
  <c r="AC122" i="1"/>
  <c r="Q125" i="1"/>
  <c r="AD130" i="1"/>
  <c r="AD58" i="1"/>
  <c r="T133" i="1"/>
  <c r="AD65" i="1"/>
  <c r="S133" i="1"/>
  <c r="W133" i="1"/>
  <c r="N133" i="1"/>
  <c r="AB133" i="1"/>
  <c r="R133" i="1"/>
  <c r="AC57" i="1"/>
  <c r="Z133" i="1"/>
  <c r="X133" i="1"/>
  <c r="AD126" i="1"/>
  <c r="AD129" i="1"/>
  <c r="P133" i="1"/>
  <c r="AD128" i="1"/>
  <c r="AA133" i="1"/>
  <c r="V133" i="1"/>
  <c r="O133" i="1"/>
  <c r="AD127" i="1"/>
  <c r="Q57" i="1"/>
  <c r="Y57" i="1"/>
  <c r="AD5" i="1"/>
  <c r="AD6" i="1" s="1"/>
  <c r="AC132" i="1"/>
  <c r="AD12" i="1"/>
  <c r="AD13" i="1" s="1"/>
  <c r="U132" i="1"/>
  <c r="Y132" i="1"/>
  <c r="U57" i="1"/>
  <c r="Q132" i="1"/>
  <c r="AD64" i="1" l="1"/>
  <c r="AD125" i="1"/>
  <c r="AD122" i="1"/>
  <c r="AC133" i="1"/>
  <c r="AD132" i="1"/>
  <c r="AD57" i="1"/>
  <c r="Y133" i="1"/>
  <c r="Q133" i="1"/>
  <c r="U133" i="1"/>
  <c r="AD133" i="1" l="1"/>
  <c r="G133" i="1" l="1"/>
</calcChain>
</file>

<file path=xl/sharedStrings.xml><?xml version="1.0" encoding="utf-8"?>
<sst xmlns="http://schemas.openxmlformats.org/spreadsheetml/2006/main" count="1123" uniqueCount="407">
  <si>
    <t>A版/B版</t>
    <phoneticPr fontId="5" type="noConversion"/>
  </si>
  <si>
    <t>國庫補助/
營運資金</t>
    <phoneticPr fontId="5" type="noConversion"/>
  </si>
  <si>
    <t>是否屬
電腦經費</t>
    <phoneticPr fontId="5" type="noConversion"/>
  </si>
  <si>
    <t>小    計</t>
    <phoneticPr fontId="5" type="noConversion"/>
  </si>
  <si>
    <t>歌仔戲學系</t>
  </si>
  <si>
    <t>遞延項目</t>
    <phoneticPr fontId="5" type="noConversion"/>
  </si>
  <si>
    <t>無形資產</t>
    <phoneticPr fontId="5" type="noConversion"/>
  </si>
  <si>
    <t>承辦人：</t>
    <phoneticPr fontId="5" type="noConversion"/>
  </si>
  <si>
    <t>單位主管：</t>
    <phoneticPr fontId="5" type="noConversion"/>
  </si>
  <si>
    <t>聯絡電話：</t>
    <phoneticPr fontId="5" type="noConversion"/>
  </si>
  <si>
    <t>填表日期：</t>
    <phoneticPr fontId="5" type="noConversion"/>
  </si>
  <si>
    <t>填表說明：</t>
    <phoneticPr fontId="10" type="noConversion"/>
  </si>
  <si>
    <t>小    計</t>
    <phoneticPr fontId="5" type="noConversion"/>
  </si>
  <si>
    <t>新增</t>
    <phoneticPr fontId="5" type="noConversion"/>
  </si>
  <si>
    <t>小    計</t>
    <phoneticPr fontId="5" type="noConversion"/>
  </si>
  <si>
    <t>總　　計</t>
    <phoneticPr fontId="5" type="noConversion"/>
  </si>
  <si>
    <r>
      <rPr>
        <b/>
        <sz val="12"/>
        <rFont val="標楷體"/>
        <family val="4"/>
        <charset val="136"/>
      </rPr>
      <t>單位：千元</t>
    </r>
    <phoneticPr fontId="5" type="noConversion"/>
  </si>
  <si>
    <r>
      <rPr>
        <b/>
        <sz val="12"/>
        <rFont val="標楷體"/>
        <family val="4"/>
        <charset val="136"/>
      </rPr>
      <t>項</t>
    </r>
    <r>
      <rPr>
        <b/>
        <sz val="12"/>
        <rFont val="Times New Roman"/>
        <family val="1"/>
      </rPr>
      <t xml:space="preserve">           </t>
    </r>
    <r>
      <rPr>
        <b/>
        <sz val="12"/>
        <rFont val="標楷體"/>
        <family val="4"/>
        <charset val="136"/>
      </rPr>
      <t>次</t>
    </r>
    <phoneticPr fontId="5" type="noConversion"/>
  </si>
  <si>
    <r>
      <rPr>
        <b/>
        <sz val="12"/>
        <rFont val="標楷體"/>
        <family val="4"/>
        <charset val="136"/>
      </rPr>
      <t>單　　　位</t>
    </r>
    <phoneticPr fontId="5" type="noConversion"/>
  </si>
  <si>
    <r>
      <rPr>
        <b/>
        <sz val="12"/>
        <rFont val="標楷體"/>
        <family val="4"/>
        <charset val="136"/>
      </rPr>
      <t>名</t>
    </r>
    <r>
      <rPr>
        <b/>
        <sz val="12"/>
        <rFont val="Times New Roman"/>
        <family val="1"/>
      </rPr>
      <t xml:space="preserve"> </t>
    </r>
    <r>
      <rPr>
        <b/>
        <sz val="12"/>
        <rFont val="標楷體"/>
        <family val="4"/>
        <charset val="136"/>
      </rPr>
      <t>　</t>
    </r>
    <r>
      <rPr>
        <b/>
        <sz val="12"/>
        <rFont val="Times New Roman"/>
        <family val="1"/>
      </rPr>
      <t xml:space="preserve"> </t>
    </r>
    <r>
      <rPr>
        <b/>
        <sz val="12"/>
        <rFont val="標楷體"/>
        <family val="4"/>
        <charset val="136"/>
      </rPr>
      <t>稱</t>
    </r>
    <phoneticPr fontId="5" type="noConversion"/>
  </si>
  <si>
    <r>
      <rPr>
        <b/>
        <sz val="12"/>
        <rFont val="標楷體"/>
        <family val="4"/>
        <charset val="136"/>
      </rPr>
      <t>金</t>
    </r>
    <r>
      <rPr>
        <b/>
        <sz val="12"/>
        <rFont val="Times New Roman"/>
        <family val="1"/>
      </rPr>
      <t xml:space="preserve">  </t>
    </r>
    <r>
      <rPr>
        <b/>
        <sz val="12"/>
        <rFont val="標楷體"/>
        <family val="4"/>
        <charset val="136"/>
      </rPr>
      <t>額</t>
    </r>
    <phoneticPr fontId="5" type="noConversion"/>
  </si>
  <si>
    <r>
      <rPr>
        <b/>
        <sz val="12"/>
        <rFont val="標楷體"/>
        <family val="4"/>
        <charset val="136"/>
      </rPr>
      <t xml:space="preserve">新增
</t>
    </r>
    <r>
      <rPr>
        <b/>
        <sz val="12"/>
        <rFont val="Times New Roman"/>
        <family val="1"/>
      </rPr>
      <t>/</t>
    </r>
    <r>
      <rPr>
        <b/>
        <sz val="12"/>
        <rFont val="標楷體"/>
        <family val="4"/>
        <charset val="136"/>
      </rPr>
      <t>汰換</t>
    </r>
    <phoneticPr fontId="5" type="noConversion"/>
  </si>
  <si>
    <r>
      <rPr>
        <b/>
        <sz val="12"/>
        <rFont val="標楷體"/>
        <family val="4"/>
        <charset val="136"/>
      </rPr>
      <t>說</t>
    </r>
    <r>
      <rPr>
        <b/>
        <sz val="12"/>
        <rFont val="Times New Roman"/>
        <family val="1"/>
      </rPr>
      <t xml:space="preserve">                   </t>
    </r>
    <r>
      <rPr>
        <b/>
        <sz val="12"/>
        <rFont val="標楷體"/>
        <family val="4"/>
        <charset val="136"/>
      </rPr>
      <t>明</t>
    </r>
    <phoneticPr fontId="5" type="noConversion"/>
  </si>
  <si>
    <r>
      <t>1</t>
    </r>
    <r>
      <rPr>
        <sz val="12"/>
        <color theme="1"/>
        <rFont val="標楷體"/>
        <family val="4"/>
        <charset val="136"/>
      </rPr>
      <t>月</t>
    </r>
    <phoneticPr fontId="10" type="noConversion"/>
  </si>
  <si>
    <r>
      <t>2</t>
    </r>
    <r>
      <rPr>
        <sz val="12"/>
        <color theme="1"/>
        <rFont val="標楷體"/>
        <family val="4"/>
        <charset val="136"/>
      </rPr>
      <t>月</t>
    </r>
    <phoneticPr fontId="10" type="noConversion"/>
  </si>
  <si>
    <r>
      <t>3</t>
    </r>
    <r>
      <rPr>
        <sz val="12"/>
        <color theme="1"/>
        <rFont val="標楷體"/>
        <family val="4"/>
        <charset val="136"/>
      </rPr>
      <t>月</t>
    </r>
    <phoneticPr fontId="10" type="noConversion"/>
  </si>
  <si>
    <r>
      <rPr>
        <sz val="12"/>
        <color theme="1"/>
        <rFont val="標楷體"/>
        <family val="4"/>
        <charset val="136"/>
      </rPr>
      <t>第一季
小計</t>
    </r>
    <phoneticPr fontId="10" type="noConversion"/>
  </si>
  <si>
    <r>
      <t>4</t>
    </r>
    <r>
      <rPr>
        <sz val="12"/>
        <color theme="1"/>
        <rFont val="標楷體"/>
        <family val="4"/>
        <charset val="136"/>
      </rPr>
      <t>月</t>
    </r>
    <phoneticPr fontId="10" type="noConversion"/>
  </si>
  <si>
    <r>
      <t>5</t>
    </r>
    <r>
      <rPr>
        <sz val="12"/>
        <color theme="1"/>
        <rFont val="標楷體"/>
        <family val="4"/>
        <charset val="136"/>
      </rPr>
      <t>月</t>
    </r>
    <phoneticPr fontId="10" type="noConversion"/>
  </si>
  <si>
    <r>
      <t>6</t>
    </r>
    <r>
      <rPr>
        <sz val="12"/>
        <color theme="1"/>
        <rFont val="標楷體"/>
        <family val="4"/>
        <charset val="136"/>
      </rPr>
      <t>月</t>
    </r>
    <phoneticPr fontId="10" type="noConversion"/>
  </si>
  <si>
    <r>
      <rPr>
        <sz val="12"/>
        <color theme="1"/>
        <rFont val="標楷體"/>
        <family val="4"/>
        <charset val="136"/>
      </rPr>
      <t>第二季
小計</t>
    </r>
    <phoneticPr fontId="10" type="noConversion"/>
  </si>
  <si>
    <r>
      <t>7</t>
    </r>
    <r>
      <rPr>
        <sz val="12"/>
        <color theme="1"/>
        <rFont val="標楷體"/>
        <family val="4"/>
        <charset val="136"/>
      </rPr>
      <t>月</t>
    </r>
    <phoneticPr fontId="10" type="noConversion"/>
  </si>
  <si>
    <r>
      <t>8</t>
    </r>
    <r>
      <rPr>
        <sz val="12"/>
        <color theme="1"/>
        <rFont val="標楷體"/>
        <family val="4"/>
        <charset val="136"/>
      </rPr>
      <t>月</t>
    </r>
    <phoneticPr fontId="10" type="noConversion"/>
  </si>
  <si>
    <r>
      <t>9</t>
    </r>
    <r>
      <rPr>
        <sz val="12"/>
        <color theme="1"/>
        <rFont val="標楷體"/>
        <family val="4"/>
        <charset val="136"/>
      </rPr>
      <t>月</t>
    </r>
    <phoneticPr fontId="10" type="noConversion"/>
  </si>
  <si>
    <r>
      <rPr>
        <sz val="12"/>
        <color theme="1"/>
        <rFont val="標楷體"/>
        <family val="4"/>
        <charset val="136"/>
      </rPr>
      <t>第三季
小計</t>
    </r>
    <phoneticPr fontId="10" type="noConversion"/>
  </si>
  <si>
    <r>
      <t>10</t>
    </r>
    <r>
      <rPr>
        <sz val="12"/>
        <color theme="1"/>
        <rFont val="標楷體"/>
        <family val="4"/>
        <charset val="136"/>
      </rPr>
      <t>月</t>
    </r>
    <phoneticPr fontId="10" type="noConversion"/>
  </si>
  <si>
    <r>
      <t>11</t>
    </r>
    <r>
      <rPr>
        <sz val="12"/>
        <color theme="1"/>
        <rFont val="標楷體"/>
        <family val="4"/>
        <charset val="136"/>
      </rPr>
      <t>月</t>
    </r>
    <phoneticPr fontId="10" type="noConversion"/>
  </si>
  <si>
    <r>
      <t>12</t>
    </r>
    <r>
      <rPr>
        <sz val="12"/>
        <color theme="1"/>
        <rFont val="標楷體"/>
        <family val="4"/>
        <charset val="136"/>
      </rPr>
      <t>月</t>
    </r>
    <phoneticPr fontId="10" type="noConversion"/>
  </si>
  <si>
    <r>
      <rPr>
        <sz val="12"/>
        <color theme="1"/>
        <rFont val="標楷體"/>
        <family val="4"/>
        <charset val="136"/>
      </rPr>
      <t>第四季
小計</t>
    </r>
    <phoneticPr fontId="10" type="noConversion"/>
  </si>
  <si>
    <r>
      <rPr>
        <b/>
        <sz val="12"/>
        <color theme="1"/>
        <rFont val="標楷體"/>
        <family val="4"/>
        <charset val="136"/>
      </rPr>
      <t>總計</t>
    </r>
    <phoneticPr fontId="10" type="noConversion"/>
  </si>
  <si>
    <t>範例</t>
    <phoneticPr fontId="10" type="noConversion"/>
  </si>
  <si>
    <t>內湖校區水溝整修工程</t>
    <phoneticPr fontId="10" type="noConversion"/>
  </si>
  <si>
    <t>土地及土地改良物</t>
    <phoneticPr fontId="5" type="noConversion"/>
  </si>
  <si>
    <t>小    計</t>
    <phoneticPr fontId="5" type="noConversion"/>
  </si>
  <si>
    <t>房屋建築及設備</t>
    <phoneticPr fontId="5" type="noConversion"/>
  </si>
  <si>
    <t>機械及設備</t>
    <phoneticPr fontId="5" type="noConversion"/>
  </si>
  <si>
    <t>什項設備</t>
    <phoneticPr fontId="5" type="noConversion"/>
  </si>
  <si>
    <t>全校共同性項目</t>
  </si>
  <si>
    <t>民俗技藝學系</t>
  </si>
  <si>
    <t>客家戲學系</t>
  </si>
  <si>
    <t>京劇學系</t>
  </si>
  <si>
    <t>汰換項目的財產編號</t>
  </si>
  <si>
    <t>否</t>
    <phoneticPr fontId="5" type="noConversion"/>
  </si>
  <si>
    <t>營運資金</t>
    <phoneticPr fontId="5" type="noConversion"/>
  </si>
  <si>
    <t>秘書室</t>
  </si>
  <si>
    <t>數量</t>
    <phoneticPr fontId="5" type="noConversion"/>
  </si>
  <si>
    <t>單價</t>
    <phoneticPr fontId="5" type="noConversion"/>
  </si>
  <si>
    <t>汰換項目
取得日期</t>
    <phoneticPr fontId="5" type="noConversion"/>
  </si>
  <si>
    <t>內湖校區水溝整修，預計暑假施工，9月份一次性驗收付款。</t>
    <phoneticPr fontId="5" type="noConversion"/>
  </si>
  <si>
    <t>國庫補助</t>
    <phoneticPr fontId="5" type="noConversion"/>
  </si>
  <si>
    <t>是</t>
    <phoneticPr fontId="5" type="noConversion"/>
  </si>
  <si>
    <t>汰換</t>
    <phoneticPr fontId="5" type="noConversion"/>
  </si>
  <si>
    <t>藝文中心</t>
  </si>
  <si>
    <t>綜藝團</t>
  </si>
  <si>
    <t>劇場藝術學系</t>
  </si>
  <si>
    <t>京劇團</t>
  </si>
  <si>
    <t>內湖校區劇藝教學大樓新建工程-教育部補助</t>
    <phoneticPr fontId="5" type="noConversion"/>
  </si>
  <si>
    <t>秘書室</t>
    <phoneticPr fontId="5" type="noConversion"/>
  </si>
  <si>
    <t>桌上型電腦(含螢幕)</t>
    <phoneticPr fontId="5" type="noConversion"/>
  </si>
  <si>
    <t>教務處</t>
    <phoneticPr fontId="5" type="noConversion"/>
  </si>
  <si>
    <t>桌上型電腦(不含螢幕)</t>
    <phoneticPr fontId="5" type="noConversion"/>
  </si>
  <si>
    <t>學務處</t>
    <phoneticPr fontId="5" type="noConversion"/>
  </si>
  <si>
    <t>總務處</t>
    <phoneticPr fontId="5" type="noConversion"/>
  </si>
  <si>
    <t>研發處</t>
    <phoneticPr fontId="5" type="noConversion"/>
  </si>
  <si>
    <t>筆記型電腦</t>
    <phoneticPr fontId="5" type="noConversion"/>
  </si>
  <si>
    <t>主計室</t>
    <phoneticPr fontId="5" type="noConversion"/>
  </si>
  <si>
    <t>歌仔戲學系</t>
    <phoneticPr fontId="5" type="noConversion"/>
  </si>
  <si>
    <t>綜藝團</t>
    <phoneticPr fontId="5" type="noConversion"/>
  </si>
  <si>
    <t>108.03.29</t>
  </si>
  <si>
    <t>交通及運輸設備</t>
  </si>
  <si>
    <t>藝文中心</t>
    <phoneticPr fontId="5" type="noConversion"/>
  </si>
  <si>
    <t>圖書及視聽資料</t>
  </si>
  <si>
    <t>通識中心</t>
    <phoneticPr fontId="5" type="noConversion"/>
  </si>
  <si>
    <t>教學務系統新增(擴充)功能</t>
    <phoneticPr fontId="5" type="noConversion"/>
  </si>
  <si>
    <t>學院部/
高職部以下</t>
    <phoneticPr fontId="5" type="noConversion"/>
  </si>
  <si>
    <t>5、依教育部訪視委員建議，各學系購置之設備需區分屬學院部或高職部以下，請各系協助查填C欄。</t>
    <phoneticPr fontId="5" type="noConversion"/>
  </si>
  <si>
    <r>
      <t>6、各單位請自行以篩選功能篩選所屬資本門項目。</t>
    </r>
    <r>
      <rPr>
        <sz val="14"/>
        <color rgb="FFFF0000"/>
        <rFont val="標楷體"/>
        <family val="4"/>
        <charset val="136"/>
      </rPr>
      <t>（ex.京劇系要填列本表，請按B3欄位「編列單位」右下角的小指標，並勾選「京劇學系」，就可以看到京劇系所有資本門案件了。）</t>
    </r>
    <phoneticPr fontId="10" type="noConversion"/>
  </si>
  <si>
    <r>
      <t>115</t>
    </r>
    <r>
      <rPr>
        <b/>
        <sz val="16"/>
        <rFont val="標楷體"/>
        <family val="4"/>
        <charset val="136"/>
      </rPr>
      <t>年度資本門分配表</t>
    </r>
    <r>
      <rPr>
        <b/>
        <sz val="16"/>
        <rFont val="Times New Roman"/>
        <family val="1"/>
      </rPr>
      <t>-</t>
    </r>
    <r>
      <rPr>
        <b/>
        <sz val="16"/>
        <rFont val="標楷體"/>
        <family val="4"/>
        <charset val="136"/>
      </rPr>
      <t>校務基金</t>
    </r>
    <phoneticPr fontId="5" type="noConversion"/>
  </si>
  <si>
    <t>內湖校區劇藝教學大樓新建工程-自籌A</t>
    <phoneticPr fontId="5" type="noConversion"/>
  </si>
  <si>
    <t>內湖校區劇藝教學大樓內部裝修-教育部補助</t>
    <phoneticPr fontId="5" type="noConversion"/>
  </si>
  <si>
    <t>內湖校區劇藝教學大樓內部裝修-自籌A</t>
    <phoneticPr fontId="5" type="noConversion"/>
  </si>
  <si>
    <t>木柵校區風雨球場工程-自籌款</t>
    <phoneticPr fontId="5" type="noConversion"/>
  </si>
  <si>
    <t>木柵校區新劇場校園改善計畫-自籌款</t>
    <phoneticPr fontId="5" type="noConversion"/>
  </si>
  <si>
    <t>內湖校區劇藝教學大樓新建工程工程款-自籌經費(A版)</t>
  </si>
  <si>
    <t>內湖校區劇藝教學大樓新建工程工程款-教育部補助(A版)</t>
  </si>
  <si>
    <t>內湖校區劇藝教學大樓內部裝修-教育部補助(A版)</t>
  </si>
  <si>
    <t>木柵校區風雨球場工程-自籌款(B版)</t>
  </si>
  <si>
    <t>木柵校區新劇場校園改善計畫-自籌款(B版)</t>
  </si>
  <si>
    <t>A版</t>
    <phoneticPr fontId="5" type="noConversion"/>
  </si>
  <si>
    <t>B版</t>
    <phoneticPr fontId="5" type="noConversion"/>
  </si>
  <si>
    <t>校長室</t>
  </si>
  <si>
    <t>副校長室</t>
  </si>
  <si>
    <t>教務處</t>
  </si>
  <si>
    <t>學務處</t>
  </si>
  <si>
    <t>總務處</t>
  </si>
  <si>
    <t>通識中心</t>
  </si>
  <si>
    <t>圖資-系統組</t>
  </si>
  <si>
    <t>圖資-圖書館</t>
  </si>
  <si>
    <t>研發處</t>
  </si>
  <si>
    <t>實習劇團</t>
  </si>
  <si>
    <t>校長室</t>
    <phoneticPr fontId="5" type="noConversion"/>
  </si>
  <si>
    <t>副校長室</t>
    <phoneticPr fontId="5" type="noConversion"/>
  </si>
  <si>
    <t>人事室</t>
    <phoneticPr fontId="5" type="noConversion"/>
  </si>
  <si>
    <t>圖資-系統組</t>
    <phoneticPr fontId="5" type="noConversion"/>
  </si>
  <si>
    <t>圖資-圖書館</t>
    <phoneticPr fontId="5" type="noConversion"/>
  </si>
  <si>
    <t>客家戲學系</t>
    <phoneticPr fontId="5" type="noConversion"/>
  </si>
  <si>
    <t>民俗技藝學系</t>
    <phoneticPr fontId="5" type="noConversion"/>
  </si>
  <si>
    <t>京劇團</t>
    <phoneticPr fontId="5" type="noConversion"/>
  </si>
  <si>
    <t>實習劇團</t>
    <phoneticPr fontId="5" type="noConversion"/>
  </si>
  <si>
    <t>多功能事務機</t>
    <phoneticPr fontId="5" type="noConversion"/>
  </si>
  <si>
    <t>iPAD</t>
    <phoneticPr fontId="5" type="noConversion"/>
  </si>
  <si>
    <t>攝影用鏡頭</t>
    <phoneticPr fontId="5" type="noConversion"/>
  </si>
  <si>
    <t>移動廣告電子看板</t>
    <phoneticPr fontId="5" type="noConversion"/>
  </si>
  <si>
    <t>資訊講桌(含電腦及螢幕)</t>
    <phoneticPr fontId="5" type="noConversion"/>
  </si>
  <si>
    <t>互動式投影機</t>
    <phoneticPr fontId="5" type="noConversion"/>
  </si>
  <si>
    <t>觸控電腦(含電腦支架)</t>
    <phoneticPr fontId="5" type="noConversion"/>
  </si>
  <si>
    <t>印表機</t>
    <phoneticPr fontId="5" type="noConversion"/>
  </si>
  <si>
    <t>箱型電梯</t>
    <phoneticPr fontId="5" type="noConversion"/>
  </si>
  <si>
    <t>2U機架式伺服器</t>
    <phoneticPr fontId="5" type="noConversion"/>
  </si>
  <si>
    <t>不斷電系統主機</t>
    <phoneticPr fontId="5" type="noConversion"/>
  </si>
  <si>
    <t>電子白板</t>
    <phoneticPr fontId="5" type="noConversion"/>
  </si>
  <si>
    <t>手持攝影機(手持口袋相機)</t>
    <phoneticPr fontId="5" type="noConversion"/>
  </si>
  <si>
    <t>錄影機</t>
    <phoneticPr fontId="5" type="noConversion"/>
  </si>
  <si>
    <t>空拍機</t>
    <phoneticPr fontId="5" type="noConversion"/>
  </si>
  <si>
    <t>新增</t>
  </si>
  <si>
    <t>汰換</t>
  </si>
  <si>
    <t>3140101-03-3367</t>
  </si>
  <si>
    <t>109.11.24</t>
  </si>
  <si>
    <t>3140101-03-3177
3140404-03-3233
3140101-03-3234
3140101-03-3182
3140101-03-3180</t>
  </si>
  <si>
    <t>108.03.29      108.12.13         108.12.30        108.03.29             108.03.30</t>
  </si>
  <si>
    <t>5010105-21-211</t>
  </si>
  <si>
    <t>102.11.29</t>
  </si>
  <si>
    <t>3140101-03-3251
3140101-03-3183
3140101-03-3358
3140101-03-1337
3140101-03-3013</t>
  </si>
  <si>
    <t>109.05.25
108.03.30
109.11.24
101.04.02
104.04.26</t>
  </si>
  <si>
    <t>3140101-03-3017
3140101-03-3204</t>
  </si>
  <si>
    <t>106.04.26
108.03.30</t>
  </si>
  <si>
    <t>3140101-03-1273</t>
  </si>
  <si>
    <t>100.12.23</t>
  </si>
  <si>
    <t>3140101-03-3217</t>
  </si>
  <si>
    <t>108.02.19</t>
  </si>
  <si>
    <t>3140101-03-3263
3140101-03-3267
3140101-03-3265</t>
  </si>
  <si>
    <t>109.03.12
109.03.12
109.03.12</t>
  </si>
  <si>
    <t>3140101-03-3262
3140101-03-3228
3140101-03-3157
3140101-03-3196</t>
  </si>
  <si>
    <t>109.05.25
108.12.25
107.07.12
108.03.29</t>
  </si>
  <si>
    <t>3140302-01</t>
  </si>
  <si>
    <t>98.05.12</t>
  </si>
  <si>
    <t>3140101-03-3160</t>
  </si>
  <si>
    <t>107.11.27</t>
  </si>
  <si>
    <t>3140101-03-3264 
3140101-03-3186</t>
  </si>
  <si>
    <t>109.03.12
108.03.30</t>
  </si>
  <si>
    <t>3140101-03-3355</t>
  </si>
  <si>
    <t>109.10.14</t>
  </si>
  <si>
    <t>3140101-03-3268
3140101-03-3453、3456
3140101-03-3454、3455</t>
  </si>
  <si>
    <t>109.05.25
110.06.28
110.06.28</t>
  </si>
  <si>
    <t>3140101-03-3188
3140101-03-3457
3140101-03-3458
3140101-03-3459</t>
  </si>
  <si>
    <t>108.03.30
110.06.28
110.06.28
110.06.28</t>
  </si>
  <si>
    <t>3140101-03-3415~3421</t>
  </si>
  <si>
    <t>110.03.26</t>
  </si>
  <si>
    <t>3140101-03-3378</t>
  </si>
  <si>
    <t>3140101-03-3040
3140101-03-3041
3140101-03-3043
3140101-03-3047
3140101-03-3197
3140101-03-3198
3140101-03-3199
3140101-03-3201
3140101-03-3202
3140101-03-3203</t>
  </si>
  <si>
    <t xml:space="preserve">106.4.26
(3040、3041、3043、3047)
108.3.30
(3197~3199、3201~3203)
</t>
  </si>
  <si>
    <t>3140101-03-2892
3140101-03-2971
3140101-03-3035
3140101-03-3131</t>
  </si>
  <si>
    <t>103.04.24
105.06.22
106.04.26
107.05.24</t>
  </si>
  <si>
    <t>3140308-15-48</t>
  </si>
  <si>
    <t>104.03.30</t>
  </si>
  <si>
    <t>3140101-03-3144</t>
  </si>
  <si>
    <t>107.04.10</t>
  </si>
  <si>
    <t>3140101-03-3411</t>
  </si>
  <si>
    <t>110.02.24</t>
  </si>
  <si>
    <t>3140101-03-3213
3140101-03-3211</t>
  </si>
  <si>
    <t>3140101-03-2636</t>
  </si>
  <si>
    <t>102.05.31</t>
  </si>
  <si>
    <t>汰換項目
保管人</t>
    <phoneticPr fontId="5" type="noConversion"/>
  </si>
  <si>
    <t>搬遷至新大樓需新增設備。</t>
  </si>
  <si>
    <t>直播室所需設備。</t>
  </si>
  <si>
    <t>黃昭莉</t>
  </si>
  <si>
    <t>原有平板電腦接觸不良，需汰換。(教資中心)</t>
  </si>
  <si>
    <t>招生宣傳、參加升學博覽會參展，便於展示播放學校招生影片。(進修推廣組)</t>
  </si>
  <si>
    <t>辦理活動營隊使用。(進修推廣組)</t>
  </si>
  <si>
    <t>陳信名    
郭東瑛      
游煜彬     
吳咏璇      
汪俞廷</t>
  </si>
  <si>
    <t>已過耐用年限，不堪使用，需汰換。(教學組)</t>
  </si>
  <si>
    <t>分科教室新增需求。(教學組)</t>
  </si>
  <si>
    <t>吳岳庭</t>
  </si>
  <si>
    <t>中二丙教室單槍投影機已屆年限，不堪使用，需汰換。</t>
  </si>
  <si>
    <t>內湖校區健康中心安裝觸控電腦及支架於換藥車上，可以提升效率，減少錯誤，確保資料即時與準確，並提升醫療服務品質。</t>
  </si>
  <si>
    <t>范玲美
游瑋鈴
王慧琳
連曼廷
蕭億宗</t>
  </si>
  <si>
    <t>已過耐用年限，不堪使用，需汰換。</t>
  </si>
  <si>
    <t>王慧琳</t>
  </si>
  <si>
    <t>114年度增聘特教人員暫時使用原實習心理師桌上型電腦，實習心理師暫時使用筆記型電腦工作，故於115年度補足數量。</t>
  </si>
  <si>
    <t>連曼廷</t>
  </si>
  <si>
    <t>王雅莉
黃嫀渂
韓明華</t>
  </si>
  <si>
    <t>蘇秀婷
許朝明
高志宏
王念文</t>
  </si>
  <si>
    <t>高素蘭</t>
  </si>
  <si>
    <t>木柵校區學生宿舍新增電梯，改善學生住宿環境。</t>
  </si>
  <si>
    <t>吳彥霖</t>
  </si>
  <si>
    <t>校務分析統計及繪圖軟體使用，已逾使用年限，需汰換。</t>
  </si>
  <si>
    <t>朱佩珍
徐羿伶</t>
  </si>
  <si>
    <t>文書組及檔案室電腦汰舊換新。</t>
  </si>
  <si>
    <t>楊晏甄</t>
  </si>
  <si>
    <t>因需執行較多影音及圖檔資料，擬將已逾耐用年限之主機汰換為較高階個人電腦，以利工作之執行。</t>
  </si>
  <si>
    <t>辦公業務需求，需設置列印大尺寸資料(A3)。</t>
  </si>
  <si>
    <t>許舒硯
范淑榆
林芷安</t>
  </si>
  <si>
    <t>已逾耐用年限，不堪使用，需汰換。</t>
  </si>
  <si>
    <t>陳子妍
黃苓誼
張玉珍
許雅婷</t>
  </si>
  <si>
    <t>趙立茜</t>
  </si>
  <si>
    <t>木柵校區學藝樓及藝德樓學科教室資訊講桌所需電腦，已過耐用年限，需汰換。</t>
  </si>
  <si>
    <t>已過耐用年限，需汰換。</t>
  </si>
  <si>
    <t>Copilot及Open AI教學使用主機。</t>
  </si>
  <si>
    <t>黃士剛</t>
  </si>
  <si>
    <t>機房虛擬主機更新汰換。</t>
  </si>
  <si>
    <t>機房不斷電系統老舊，需汰換。</t>
  </si>
  <si>
    <t>黃玫溱(3040、3041、3043、3047、3201、3203)
周知謙(3197)
侯品妍(3198)
劉詩敏(3199)
劉沛昀(3202)</t>
  </si>
  <si>
    <t>兩校區圖書館辦公與行政用個人電腦汰換：
1.木柵校區圖書館含106年購置之電腦4台(含還原卡4張：財產編號：60112-922、915、919、921)與108年購置3台計7台，因已逾使用年限且有當機情形故申請汰換。
2.內湖圖書館行政辦公用電腦已逾使用年限，為更新電腦效能故申請汰換。</t>
  </si>
  <si>
    <t>新增內湖校區圖書館電腦教室電子白板。</t>
  </si>
  <si>
    <t>謝玉鳳
謝玉鳳
江品儀
陳孟亮</t>
  </si>
  <si>
    <t>呂瓊珷老師無電腦可使用，需新增。</t>
  </si>
  <si>
    <t>教學或演出紀錄使用。</t>
  </si>
  <si>
    <t>張俊華</t>
  </si>
  <si>
    <t>超過耐用年限，不堪使用，需汰換。</t>
  </si>
  <si>
    <t>內湖校區張文美老師僅有電腦螢幕，沒有電腦主機，故新增。</t>
  </si>
  <si>
    <t>課程及展演教學創新使用。</t>
  </si>
  <si>
    <t xml:space="preserve">
李佩穎</t>
  </si>
  <si>
    <t>已過耐用年限，螢幕常常閃爍，需汰換。</t>
  </si>
  <si>
    <t>1.團長與劇務組執行行政業務。
2.團員行政劉幼茹借調京劇學系即將歸建。
團方無多餘設備供使用，需新增。</t>
  </si>
  <si>
    <t>王希中
朱姍姍</t>
  </si>
  <si>
    <t>已逾耐用年限，經常當機，需汰換。</t>
  </si>
  <si>
    <t>彭羽如</t>
  </si>
  <si>
    <t>B版</t>
  </si>
  <si>
    <t>營運資金</t>
  </si>
  <si>
    <t>是</t>
  </si>
  <si>
    <t>否</t>
  </si>
  <si>
    <t>A版</t>
  </si>
  <si>
    <t>國庫補助</t>
  </si>
  <si>
    <t>3、個人桌上型電腦編列標準(含作業系統、不含螢幕)30,000元、個人桌上型電腦編列標準(含作業系統及螢幕)35,000元、筆記型電腦35,000元。</t>
    <phoneticPr fontId="5" type="noConversion"/>
  </si>
  <si>
    <t>監視器系統</t>
    <phoneticPr fontId="5" type="noConversion"/>
  </si>
  <si>
    <t>5人座小客貨兩用車</t>
    <phoneticPr fontId="5" type="noConversion"/>
  </si>
  <si>
    <t>音響及控制系統</t>
    <phoneticPr fontId="5" type="noConversion"/>
  </si>
  <si>
    <t>行動音響</t>
    <phoneticPr fontId="5" type="noConversion"/>
  </si>
  <si>
    <t>音響控台</t>
    <phoneticPr fontId="5" type="noConversion"/>
  </si>
  <si>
    <t>移動式音響</t>
    <phoneticPr fontId="5" type="noConversion"/>
  </si>
  <si>
    <t>4050402-14-
4050402-14-
4050402-14-
4050402-14-</t>
  </si>
  <si>
    <t>110.08.31
109.12.31
109.11.24
96.05.21</t>
  </si>
  <si>
    <t>99.04.27</t>
  </si>
  <si>
    <t>陳奕有</t>
  </si>
  <si>
    <t>4050304-14-45</t>
  </si>
  <si>
    <t>97.11.18</t>
  </si>
  <si>
    <t>舒應雄</t>
  </si>
  <si>
    <t>1. 原監視器系統與管線老舊且各自廠牌型號不同造成管理不便與線路混亂，欲全面更新整合系統並加強校園安全。
2. 增設新建劇藝大樓及新建地下停車場系統。
3. 114年木柵校區監視器汰換案經費350萬，內湖校區監視器鏡頭設備數量為木柵校區3至4倍，考量原物料、基本薪資、通膨等因素，故預估約700萬。</t>
    <phoneticPr fontId="5" type="noConversion"/>
  </si>
  <si>
    <t>1、預計於115年1月購置汰換5人座客貨兩用公務車1輛，此客貨兩用車屬經行政院核定配置，於配置數範圍內，依實際需要及預算容納情形逐年辦理增購或汰換，免函報主管機關核定。
2、本校原有5人座小客貨兩用公務車（1160-QH）於99年4月27日購入，截至114年2月底止該車輛已使用逾14年，里程數已達12萬4,943公里。因車況不佳，同仁駕駛該車輛執行公務時，常發生事故。為同仁執行公務時有安全用車環境，預計於115年1月汰換該車輛，編列預算80萬元（依中央政府各機關學校購置及租賃公務車輛作業要點及114年度共同性費用編列基準表編列）。</t>
    <phoneticPr fontId="5" type="noConversion"/>
  </si>
  <si>
    <t>戲曲樓9樓國際會議廳音響及控制系統已過耐用年限，需汰換。</t>
    <phoneticPr fontId="5" type="noConversion"/>
  </si>
  <si>
    <t>教學及演出使用。</t>
    <phoneticPr fontId="5" type="noConversion"/>
  </si>
  <si>
    <t>中興堂音響控台面板老舊，部分顯示毀損，不堪使用，需汰換。</t>
    <phoneticPr fontId="5" type="noConversion"/>
  </si>
  <si>
    <t>為增加演出效果，需增購移動式音響一組。</t>
    <phoneticPr fontId="5" type="noConversion"/>
  </si>
  <si>
    <t>冰箱</t>
  </si>
  <si>
    <t>咖啡機</t>
  </si>
  <si>
    <t>碎紙機</t>
  </si>
  <si>
    <t>長桌</t>
  </si>
  <si>
    <t>沙發</t>
  </si>
  <si>
    <t>學校LOGO</t>
  </si>
  <si>
    <t>置物櫃</t>
  </si>
  <si>
    <t>紫外線殺菌燈面板型(含框架)</t>
  </si>
  <si>
    <t>床組-組合式鋼架上下舖(含舊有床鋪拆除清運費用)</t>
  </si>
  <si>
    <t>腹部訓練機(含包膠槓片)</t>
  </si>
  <si>
    <t>除濕機</t>
  </si>
  <si>
    <t>點鈔機</t>
  </si>
  <si>
    <t>廚房補風系統</t>
  </si>
  <si>
    <t>保溫餐車</t>
  </si>
  <si>
    <t>辦公家具等</t>
  </si>
  <si>
    <t>除濕機(10公升)</t>
  </si>
  <si>
    <t>分離式冷氣</t>
  </si>
  <si>
    <t>LED燈具</t>
  </si>
  <si>
    <t>天幕(含銅管)</t>
  </si>
  <si>
    <t>自動門</t>
  </si>
  <si>
    <t>摺疊傘架</t>
  </si>
  <si>
    <t>分離式冷氣(壁掛式)</t>
  </si>
  <si>
    <t>分離式冷氣(吊隱式)</t>
  </si>
  <si>
    <t>會議長桌</t>
  </si>
  <si>
    <t>2人座沙發椅</t>
  </si>
  <si>
    <t>航空箱</t>
  </si>
  <si>
    <t>防潮箱</t>
  </si>
  <si>
    <t>戲服道具</t>
  </si>
  <si>
    <t>武場樂器</t>
  </si>
  <si>
    <t>練功墊</t>
  </si>
  <si>
    <t>布景</t>
  </si>
  <si>
    <t>戲服、道具</t>
  </si>
  <si>
    <t>電子鋼琴</t>
  </si>
  <si>
    <t>工業風扇</t>
  </si>
  <si>
    <t>冷氣</t>
  </si>
  <si>
    <t>戲曲音樂學系</t>
  </si>
  <si>
    <t>大阮</t>
  </si>
  <si>
    <t>立奏木琴（碳纖）</t>
  </si>
  <si>
    <t>立奏鐵琴</t>
  </si>
  <si>
    <t>低音笙</t>
  </si>
  <si>
    <t>中音加鍵嗩吶</t>
  </si>
  <si>
    <t>次中音加鍵嗩吶</t>
  </si>
  <si>
    <t>雙鈸(西洋鈸)</t>
  </si>
  <si>
    <t>DJI Osmo Pocket輕巧攝影機</t>
  </si>
  <si>
    <t>電動搬運車</t>
  </si>
  <si>
    <t>移動式空調</t>
  </si>
  <si>
    <t>服裝</t>
  </si>
  <si>
    <t>舞台道具</t>
  </si>
  <si>
    <t>樂器</t>
  </si>
  <si>
    <t>道具-交換魔術箱</t>
  </si>
  <si>
    <t>道具-抖槓</t>
  </si>
  <si>
    <t>直播室背景使用。</t>
  </si>
  <si>
    <t>直播室設備。</t>
  </si>
  <si>
    <t>原編列木柵校區健康中心114年新增輕鋼架紫外線殺菌燈，因木柵工程改至115年編列。</t>
  </si>
  <si>
    <t>65010305-01-231~238
65010305-01-272~287</t>
  </si>
  <si>
    <t>98.12.31</t>
  </si>
  <si>
    <t>卓皖君</t>
  </si>
  <si>
    <t>內湖校區女生宿舍需汰換的寢室，205，302，307寢之床組，年久失修，需汰換。</t>
  </si>
  <si>
    <t>1、已有類似器材僅一台，且近20年過於老舊。
2、腹部訓練機含包膠槓片8片。</t>
  </si>
  <si>
    <t>木柵校區辦公室過度潮濕容易反潮，需增購除濕機除濕。</t>
  </si>
  <si>
    <t>60112-</t>
  </si>
  <si>
    <t>105.10.26</t>
  </si>
  <si>
    <t>機器老舊，容易卡鈔，需汰換。</t>
  </si>
  <si>
    <t>改善廚房空氣循環，提升室內空氣品質，促進工作人員健康。</t>
  </si>
  <si>
    <t>烹調後食物運送過程保溫，以保持食物新鮮美味。</t>
  </si>
  <si>
    <t>內湖校區劇藝教學大樓完工後所需新增辦公家具。</t>
  </si>
  <si>
    <t>5010108-20-34
65010108-20-10</t>
  </si>
  <si>
    <t>91.03.13
91.12.25</t>
  </si>
  <si>
    <t>蘇彥婷</t>
  </si>
  <si>
    <t>檔案室除濕機已過耐用年限，除濕效果不佳，需汰換。</t>
  </si>
  <si>
    <t>本校會議頻繁，為供來賓、訪客使用，新增1台咖啡機。</t>
  </si>
  <si>
    <t>4050207-08C-39</t>
  </si>
  <si>
    <t>107.07.10</t>
  </si>
  <si>
    <t>呂玫慧</t>
  </si>
  <si>
    <t>已過耐用年限，擬汰換節能的機型。</t>
  </si>
  <si>
    <t>5010105-99-287~406</t>
  </si>
  <si>
    <t>106.12.19</t>
  </si>
  <si>
    <t>木柵演藝中心場地LED燈具114年度預計汰換第一批節能燈泡（面光（全色溫））約八成，115年將汰換剩餘兩成之面光，及進行高側燈（全彩）更換。</t>
  </si>
  <si>
    <t>彩演教室天幕因部分裂開毀損，且年久失修且多處皺褶，需進行更替。</t>
  </si>
  <si>
    <t>木柵圖書館新增1組，取代舊式拉門，方便本校師生進出，確保出入流暢。</t>
  </si>
  <si>
    <t>年度館藏購置。持續購置紙本圖書及視聽資料片單，以更新老舊館藏。</t>
  </si>
  <si>
    <t>增加內湖圖書館流通櫃台後方置物櫃，增加儲物空間，避免館舍凌亂。</t>
  </si>
  <si>
    <t>增購室外摺疊傘架，避免館內因摺疊傘放置造成地面濕滑。</t>
  </si>
  <si>
    <t>5010106-03-1361
5010106-03-1362
5010106-03-1363</t>
  </si>
  <si>
    <t>104.04.29</t>
  </si>
  <si>
    <t>黃玫溱</t>
  </si>
  <si>
    <t>木柵圖書館視聽教室使用之壁掛式分離式冷氣3台，因已逾使用年限，故申請汰換。</t>
  </si>
  <si>
    <t>5010106-03-1182</t>
  </si>
  <si>
    <t>101.07.31</t>
  </si>
  <si>
    <t>劉詩敏</t>
  </si>
  <si>
    <t>內湖圖書館志工辦公室使用之壁掛式分離式冷氣1台，因已逾使用年限，故申請汰換。</t>
  </si>
  <si>
    <t>5010106-03-1315
5010106-03-1316</t>
  </si>
  <si>
    <t>102.12.31</t>
  </si>
  <si>
    <t>內湖圖書館使用之吊隱式分離式冷氣2台，因已逾使用年限，故申請汰換。</t>
  </si>
  <si>
    <t>5010106-03-1330~1333</t>
  </si>
  <si>
    <t>103.05.21</t>
  </si>
  <si>
    <t>S301、S302教室冷氣老舊，擬汰換節能冷氣。</t>
  </si>
  <si>
    <t>新增學藝樓教師研究室會議長桌，供小型會議使用。</t>
  </si>
  <si>
    <t>60114-9650-9651</t>
  </si>
  <si>
    <t>通識中心辦公室會客椅汰換。</t>
  </si>
  <si>
    <t>校外演出音響控台使用。</t>
  </si>
  <si>
    <t>存放演出用之投影機、相機、撥放字幕用筆電及演出影片。</t>
  </si>
  <si>
    <t>演出用戲服、道具、刀槍把子等。</t>
  </si>
  <si>
    <t>演出用武場樂器。</t>
  </si>
  <si>
    <t>5010302-12</t>
  </si>
  <si>
    <t>106.07.31</t>
  </si>
  <si>
    <t>玉天</t>
  </si>
  <si>
    <t>學生練功用。</t>
  </si>
  <si>
    <t>演出劇目所需布景-西湖、帥帳、金殿、大廳、中隔幕。</t>
  </si>
  <si>
    <t>學生演出及上課使用。</t>
  </si>
  <si>
    <t>舞蹈課程現場伴奏用。</t>
  </si>
  <si>
    <t>調節教室內空氣使用。</t>
  </si>
  <si>
    <t>木柵系辦公室冷氣係留用已報廢的窗型冷氣，效能不佳，需汰換成節能的冷氣。</t>
  </si>
  <si>
    <t>5010403-05-101~102</t>
  </si>
  <si>
    <t>101.12.21</t>
  </si>
  <si>
    <t>陳鄭港</t>
  </si>
  <si>
    <t>老舊，品相塌陷不堪使用。</t>
  </si>
  <si>
    <t>教學、演出所需樂器。</t>
  </si>
  <si>
    <t>紀錄教學、演出使用。</t>
  </si>
  <si>
    <t>搬運布景使用。</t>
  </si>
  <si>
    <t>木工廠使用，防止學生中暑。</t>
  </si>
  <si>
    <t>購置新編戲服裝。</t>
  </si>
  <si>
    <t>購置演出用舞台道具。</t>
  </si>
  <si>
    <t>服裝添購：老舊尚可使用，但不符合對外演出標準，需添購部分服裝以供兩團三系替換使用。</t>
  </si>
  <si>
    <t>樂器添購：文場吹管、彈撥樂器。
團方並無相關樂器，演出需要。</t>
  </si>
  <si>
    <t>表演節目:愛麗PU奇境夢遊節目新增橋段所需道具。</t>
  </si>
  <si>
    <t>創新節目所需道具。(亦可組合成跳板飛人道具)</t>
  </si>
  <si>
    <t>演出所需戲服、道具。</t>
  </si>
  <si>
    <t>網路稽核管理平台(含弱點、滲透、資安防護監測與應變、資安資訊事件管理、資料庫監控暨記錄軟體、AD攻擊路徑模擬評估工具...等資安管理軟體)</t>
    <phoneticPr fontId="5" type="noConversion"/>
  </si>
  <si>
    <t>資料庫及電子書</t>
    <phoneticPr fontId="5" type="noConversion"/>
  </si>
  <si>
    <t>新編戲之劇本</t>
    <phoneticPr fontId="5" type="noConversion"/>
  </si>
  <si>
    <t>新編戲之服裝設計</t>
    <phoneticPr fontId="5" type="noConversion"/>
  </si>
  <si>
    <t>新編戲之音樂設計</t>
    <phoneticPr fontId="5" type="noConversion"/>
  </si>
  <si>
    <t>因應教師或學生等使用需求擴充教學務系統功能。(教學組+註冊組)</t>
  </si>
  <si>
    <t>資安稽核改善事項。</t>
  </si>
  <si>
    <t>年度館藏購置。本項估算含CJFD資料庫115年16萬(114年資料庫價格15萬餘元，加計漲幅，預估115年約16萬元)、電子書44萬元，合計60萬元。</t>
  </si>
  <si>
    <t>新編戲(1.大戲+2.兒童戲曲)-100,000元
修編戲(雅音)-80,000元</t>
  </si>
  <si>
    <t>新編戲(1.大戲+2.兒童戲曲)-100,000元
新編全本傳統戲(雅音)100,000元</t>
  </si>
  <si>
    <t>新編戲(1.大戲+2.兒童戲曲)-320,000元
修編戲(雅音)-100,000元</t>
  </si>
  <si>
    <r>
      <t>1、請依範例填寫115年度資本門各月份分配金額。各月份分配數係指於</t>
    </r>
    <r>
      <rPr>
        <sz val="14"/>
        <color rgb="FFFF0000"/>
        <rFont val="標楷體"/>
        <family val="4"/>
        <charset val="136"/>
      </rPr>
      <t>分配當月完成驗收付款</t>
    </r>
    <r>
      <rPr>
        <sz val="14"/>
        <color theme="1"/>
        <rFont val="標楷體"/>
        <family val="4"/>
        <charset val="136"/>
      </rPr>
      <t>者。</t>
    </r>
    <phoneticPr fontId="10" type="noConversion"/>
  </si>
  <si>
    <r>
      <t>2、本表所列各單位擬購置設備係各單位於編列115年度預算書時所提需求，可在</t>
    </r>
    <r>
      <rPr>
        <sz val="14"/>
        <color rgb="FFFF0000"/>
        <rFont val="標楷體"/>
        <family val="4"/>
        <charset val="136"/>
      </rPr>
      <t>各單位總金額不變</t>
    </r>
    <r>
      <rPr>
        <sz val="14"/>
        <color theme="1"/>
        <rFont val="標楷體"/>
        <family val="4"/>
        <charset val="136"/>
      </rPr>
      <t>情形下進行調整</t>
    </r>
    <r>
      <rPr>
        <sz val="14"/>
        <color rgb="FFFF0000"/>
        <rFont val="標楷體"/>
        <family val="4"/>
        <charset val="136"/>
      </rPr>
      <t>。</t>
    </r>
    <phoneticPr fontId="10" type="noConversion"/>
  </si>
  <si>
    <t>新設備
保管人</t>
    <phoneticPr fontId="5" type="noConversion"/>
  </si>
  <si>
    <t>許朝明
林睿璋
張京嵐
楊繼富</t>
    <phoneticPr fontId="5" type="noConversion"/>
  </si>
  <si>
    <r>
      <t>4、依本校</t>
    </r>
    <r>
      <rPr>
        <sz val="14"/>
        <color rgb="FFFF0000"/>
        <rFont val="標楷體"/>
        <family val="4"/>
        <charset val="136"/>
      </rPr>
      <t>個人電腦</t>
    </r>
    <r>
      <rPr>
        <sz val="14"/>
        <color theme="1"/>
        <rFont val="標楷體"/>
        <family val="4"/>
        <charset val="136"/>
      </rPr>
      <t>汰換規定，個人電腦自取得日(以財產標籤日期為準)起，</t>
    </r>
    <r>
      <rPr>
        <sz val="14"/>
        <color rgb="FFFF0000"/>
        <rFont val="標楷體"/>
        <family val="4"/>
        <charset val="136"/>
      </rPr>
      <t>滿5年後方可汰換</t>
    </r>
    <r>
      <rPr>
        <sz val="14"/>
        <color theme="1"/>
        <rFont val="標楷體"/>
        <family val="4"/>
        <charset val="136"/>
      </rPr>
      <t>，且僅汰換主機，螢幕留用。</t>
    </r>
    <phoneticPr fontId="5" type="noConversion"/>
  </si>
</sst>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43" formatCode="_-* #,##0.00_-;\-* #,##0.00_-;_-* &quot;-&quot;??_-;_-@_-"/>
    <numFmt numFmtId="176" formatCode="_-* #,##0_-;\-* #,##0_-;_-* &quot;-&quot;??_-;_-@_-"/>
    <numFmt numFmtId="177" formatCode="#,##0_ "/>
    <numFmt numFmtId="178" formatCode="#,##0_);[Red]\(#,##0\)"/>
    <numFmt numFmtId="179" formatCode="_(* #,##0.00_);_(* \(#,##0.00\);_(* &quot;-&quot;??_);_(@_)"/>
  </numFmts>
  <fonts count="27" x14ac:knownFonts="1">
    <font>
      <sz val="12"/>
      <name val="新細明體"/>
      <family val="1"/>
      <charset val="136"/>
    </font>
    <font>
      <sz val="12"/>
      <color theme="1"/>
      <name val="新細明體"/>
      <family val="2"/>
      <charset val="136"/>
      <scheme val="minor"/>
    </font>
    <font>
      <sz val="12"/>
      <color theme="1"/>
      <name val="新細明體"/>
      <family val="2"/>
      <charset val="136"/>
      <scheme val="minor"/>
    </font>
    <font>
      <sz val="12"/>
      <name val="新細明體"/>
      <family val="1"/>
      <charset val="136"/>
    </font>
    <font>
      <b/>
      <sz val="16"/>
      <name val="標楷體"/>
      <family val="4"/>
      <charset val="136"/>
    </font>
    <font>
      <sz val="9"/>
      <name val="新細明體"/>
      <family val="1"/>
      <charset val="136"/>
    </font>
    <font>
      <sz val="12"/>
      <name val="標楷體"/>
      <family val="4"/>
      <charset val="136"/>
    </font>
    <font>
      <b/>
      <sz val="12"/>
      <name val="標楷體"/>
      <family val="4"/>
      <charset val="136"/>
    </font>
    <font>
      <sz val="12"/>
      <color rgb="FFFF0000"/>
      <name val="標楷體"/>
      <family val="4"/>
      <charset val="136"/>
    </font>
    <font>
      <sz val="12"/>
      <color theme="1"/>
      <name val="標楷體"/>
      <family val="4"/>
      <charset val="136"/>
    </font>
    <font>
      <sz val="9"/>
      <name val="新細明體"/>
      <family val="2"/>
      <charset val="136"/>
      <scheme val="minor"/>
    </font>
    <font>
      <b/>
      <sz val="12"/>
      <color theme="1"/>
      <name val="標楷體"/>
      <family val="4"/>
      <charset val="136"/>
    </font>
    <font>
      <sz val="14"/>
      <name val="標楷體"/>
      <family val="4"/>
      <charset val="136"/>
    </font>
    <font>
      <sz val="14"/>
      <color theme="1"/>
      <name val="標楷體"/>
      <family val="4"/>
      <charset val="136"/>
    </font>
    <font>
      <sz val="14"/>
      <color rgb="FFFF0000"/>
      <name val="標楷體"/>
      <family val="4"/>
      <charset val="136"/>
    </font>
    <font>
      <sz val="12"/>
      <color rgb="FFFF0000"/>
      <name val="Times New Roman"/>
      <family val="1"/>
    </font>
    <font>
      <sz val="12"/>
      <name val="Times New Roman"/>
      <family val="1"/>
    </font>
    <font>
      <sz val="12"/>
      <color theme="1"/>
      <name val="Times New Roman"/>
      <family val="1"/>
    </font>
    <font>
      <b/>
      <sz val="12"/>
      <name val="Times New Roman"/>
      <family val="1"/>
    </font>
    <font>
      <b/>
      <sz val="16"/>
      <name val="Times New Roman"/>
      <family val="1"/>
    </font>
    <font>
      <b/>
      <sz val="12"/>
      <color theme="1"/>
      <name val="Times New Roman"/>
      <family val="1"/>
    </font>
    <font>
      <sz val="16"/>
      <color rgb="FFFF0000"/>
      <name val="Times New Roman"/>
      <family val="1"/>
    </font>
    <font>
      <sz val="16"/>
      <color theme="1"/>
      <name val="Times New Roman"/>
      <family val="1"/>
    </font>
    <font>
      <sz val="16"/>
      <name val="Times New Roman"/>
      <family val="1"/>
    </font>
    <font>
      <sz val="16"/>
      <name val="標楷體"/>
      <family val="4"/>
      <charset val="136"/>
    </font>
    <font>
      <b/>
      <sz val="16"/>
      <color rgb="FFFF0000"/>
      <name val="Times New Roman"/>
      <family val="1"/>
    </font>
    <font>
      <b/>
      <sz val="14"/>
      <color rgb="FFC00000"/>
      <name val="標楷體"/>
      <family val="4"/>
      <charset val="136"/>
    </font>
  </fonts>
  <fills count="6">
    <fill>
      <patternFill patternType="none"/>
    </fill>
    <fill>
      <patternFill patternType="gray125"/>
    </fill>
    <fill>
      <patternFill patternType="solid">
        <fgColor theme="6" tint="0.59999389629810485"/>
        <bgColor indexed="64"/>
      </patternFill>
    </fill>
    <fill>
      <patternFill patternType="solid">
        <fgColor theme="6" tint="0.39997558519241921"/>
        <bgColor indexed="64"/>
      </patternFill>
    </fill>
    <fill>
      <patternFill patternType="solid">
        <fgColor rgb="FFFFC000"/>
        <bgColor indexed="64"/>
      </patternFill>
    </fill>
    <fill>
      <patternFill patternType="solid">
        <fgColor rgb="FFCCFF99"/>
        <bgColor indexed="64"/>
      </patternFill>
    </fill>
  </fills>
  <borders count="4">
    <border>
      <left/>
      <right/>
      <top/>
      <bottom/>
      <diagonal/>
    </border>
    <border>
      <left/>
      <right/>
      <top/>
      <bottom style="thin">
        <color indexed="64"/>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43" fontId="3" fillId="0" borderId="0" applyFont="0" applyFill="0" applyBorder="0" applyAlignment="0" applyProtection="0"/>
    <xf numFmtId="0" fontId="3" fillId="0" borderId="0"/>
    <xf numFmtId="0" fontId="2" fillId="0" borderId="0">
      <alignment vertical="center"/>
    </xf>
    <xf numFmtId="179" fontId="16" fillId="0" borderId="0" applyFont="0" applyFill="0" applyBorder="0" applyAlignment="0" applyProtection="0"/>
    <xf numFmtId="0" fontId="16" fillId="0" borderId="0"/>
    <xf numFmtId="0" fontId="1" fillId="0" borderId="0">
      <alignment vertical="center"/>
    </xf>
  </cellStyleXfs>
  <cellXfs count="86">
    <xf numFmtId="0" fontId="0" fillId="0" borderId="0" xfId="0"/>
    <xf numFmtId="0" fontId="6" fillId="0" borderId="0" xfId="0" applyFont="1" applyFill="1" applyAlignment="1">
      <alignment vertical="center" wrapText="1"/>
    </xf>
    <xf numFmtId="0" fontId="6" fillId="0" borderId="0" xfId="0" applyFont="1" applyFill="1" applyAlignment="1">
      <alignment horizontal="center" vertical="center" wrapText="1"/>
    </xf>
    <xf numFmtId="0" fontId="7" fillId="0" borderId="0" xfId="0" applyFont="1" applyFill="1" applyAlignment="1">
      <alignment horizontal="center" vertical="center" wrapText="1"/>
    </xf>
    <xf numFmtId="0" fontId="7" fillId="0" borderId="0" xfId="0" applyFont="1" applyFill="1" applyAlignment="1">
      <alignment vertical="center" wrapText="1"/>
    </xf>
    <xf numFmtId="0" fontId="12" fillId="0" borderId="0" xfId="0" applyFont="1" applyFill="1" applyAlignment="1">
      <alignment vertical="center" wrapText="1"/>
    </xf>
    <xf numFmtId="0" fontId="13" fillId="0" borderId="0" xfId="0" applyFont="1" applyFill="1" applyAlignment="1">
      <alignment vertical="center" wrapText="1"/>
    </xf>
    <xf numFmtId="0" fontId="13" fillId="0" borderId="0" xfId="0" applyFont="1" applyFill="1" applyAlignment="1">
      <alignment vertical="center"/>
    </xf>
    <xf numFmtId="0" fontId="13" fillId="0" borderId="0" xfId="0" applyFont="1" applyFill="1" applyAlignment="1">
      <alignment horizontal="center" vertical="center"/>
    </xf>
    <xf numFmtId="176" fontId="6" fillId="0" borderId="2" xfId="1" applyNumberFormat="1" applyFont="1" applyFill="1" applyBorder="1" applyAlignment="1">
      <alignment vertical="center" wrapText="1"/>
    </xf>
    <xf numFmtId="176" fontId="8" fillId="0" borderId="2" xfId="1" applyNumberFormat="1" applyFont="1" applyFill="1" applyBorder="1" applyAlignment="1">
      <alignment horizontal="center" vertical="center" wrapText="1"/>
    </xf>
    <xf numFmtId="176" fontId="8" fillId="0" borderId="2" xfId="1" applyNumberFormat="1" applyFont="1" applyFill="1" applyBorder="1" applyAlignment="1">
      <alignment horizontal="left" vertical="center" wrapText="1"/>
    </xf>
    <xf numFmtId="176" fontId="6" fillId="4" borderId="2" xfId="1" applyNumberFormat="1" applyFont="1" applyFill="1" applyBorder="1" applyAlignment="1">
      <alignment horizontal="center" vertical="center" wrapText="1"/>
    </xf>
    <xf numFmtId="176" fontId="6" fillId="4" borderId="2" xfId="1" applyNumberFormat="1" applyFont="1" applyFill="1" applyBorder="1" applyAlignment="1">
      <alignment vertical="center" wrapText="1"/>
    </xf>
    <xf numFmtId="176" fontId="7" fillId="4" borderId="2" xfId="1" applyNumberFormat="1" applyFont="1" applyFill="1" applyBorder="1" applyAlignment="1">
      <alignment horizontal="center" vertical="center" wrapText="1"/>
    </xf>
    <xf numFmtId="176" fontId="7" fillId="4" borderId="2" xfId="1" applyNumberFormat="1" applyFont="1" applyFill="1" applyBorder="1" applyAlignment="1">
      <alignment vertical="center" wrapText="1"/>
    </xf>
    <xf numFmtId="176" fontId="15" fillId="0" borderId="2" xfId="1" applyNumberFormat="1" applyFont="1" applyFill="1" applyBorder="1" applyAlignment="1">
      <alignment horizontal="center" vertical="center" wrapText="1"/>
    </xf>
    <xf numFmtId="176" fontId="16" fillId="0" borderId="2" xfId="1" applyNumberFormat="1" applyFont="1" applyFill="1" applyBorder="1" applyAlignment="1">
      <alignment vertical="center" wrapText="1"/>
    </xf>
    <xf numFmtId="176" fontId="16" fillId="4" borderId="2" xfId="1" applyNumberFormat="1" applyFont="1" applyFill="1" applyBorder="1" applyAlignment="1">
      <alignment vertical="center" wrapText="1"/>
    </xf>
    <xf numFmtId="0" fontId="16" fillId="0" borderId="0" xfId="0" applyFont="1" applyFill="1" applyAlignment="1">
      <alignment vertical="center" wrapText="1"/>
    </xf>
    <xf numFmtId="0" fontId="18" fillId="0" borderId="0" xfId="0" applyFont="1" applyFill="1" applyAlignment="1">
      <alignment horizontal="right" vertical="center" wrapText="1"/>
    </xf>
    <xf numFmtId="0" fontId="18" fillId="0" borderId="2" xfId="0" applyFont="1" applyFill="1" applyBorder="1" applyAlignment="1">
      <alignment horizontal="center" vertical="center" wrapText="1"/>
    </xf>
    <xf numFmtId="0" fontId="17" fillId="0" borderId="2" xfId="0" applyFont="1" applyFill="1" applyBorder="1" applyAlignment="1">
      <alignment horizontal="center" vertical="center" wrapText="1"/>
    </xf>
    <xf numFmtId="0" fontId="17" fillId="2" borderId="2" xfId="0" applyFont="1" applyFill="1" applyBorder="1" applyAlignment="1">
      <alignment horizontal="center" vertical="center" wrapText="1"/>
    </xf>
    <xf numFmtId="0" fontId="20" fillId="3" borderId="2" xfId="0" applyFont="1" applyFill="1" applyBorder="1" applyAlignment="1">
      <alignment horizontal="center" vertical="center" wrapText="1"/>
    </xf>
    <xf numFmtId="0" fontId="13" fillId="0" borderId="0" xfId="0" applyFont="1" applyFill="1" applyAlignment="1">
      <alignment horizontal="left" vertical="center" wrapText="1"/>
    </xf>
    <xf numFmtId="0" fontId="6" fillId="0" borderId="2" xfId="0" applyFont="1" applyFill="1" applyBorder="1" applyAlignment="1">
      <alignment vertical="center" wrapText="1"/>
    </xf>
    <xf numFmtId="177" fontId="6" fillId="0" borderId="2" xfId="0" applyNumberFormat="1" applyFont="1" applyFill="1" applyBorder="1" applyAlignment="1">
      <alignment horizontal="center" vertical="center" wrapText="1"/>
    </xf>
    <xf numFmtId="0" fontId="6" fillId="0" borderId="2" xfId="0" applyFont="1" applyFill="1" applyBorder="1" applyAlignment="1">
      <alignment vertical="center"/>
    </xf>
    <xf numFmtId="0" fontId="13" fillId="0" borderId="0" xfId="0" applyFont="1" applyFill="1" applyAlignment="1">
      <alignment horizontal="left" vertical="center"/>
    </xf>
    <xf numFmtId="178" fontId="21" fillId="0" borderId="2" xfId="1" applyNumberFormat="1" applyFont="1" applyFill="1" applyBorder="1" applyAlignment="1">
      <alignment horizontal="right" vertical="center" wrapText="1"/>
    </xf>
    <xf numFmtId="178" fontId="22" fillId="0" borderId="2" xfId="1" applyNumberFormat="1" applyFont="1" applyFill="1" applyBorder="1" applyAlignment="1">
      <alignment horizontal="right" vertical="center" wrapText="1"/>
    </xf>
    <xf numFmtId="178" fontId="23" fillId="4" borderId="2" xfId="1" applyNumberFormat="1" applyFont="1" applyFill="1" applyBorder="1" applyAlignment="1">
      <alignment horizontal="right" vertical="center" wrapText="1"/>
    </xf>
    <xf numFmtId="177" fontId="23" fillId="0" borderId="2" xfId="0" applyNumberFormat="1" applyFont="1" applyFill="1" applyBorder="1" applyAlignment="1">
      <alignment horizontal="right" vertical="center"/>
    </xf>
    <xf numFmtId="178" fontId="19" fillId="4" borderId="2" xfId="1" applyNumberFormat="1" applyFont="1" applyFill="1" applyBorder="1" applyAlignment="1">
      <alignment horizontal="right" vertical="center" wrapText="1"/>
    </xf>
    <xf numFmtId="0" fontId="13" fillId="0" borderId="0" xfId="0" applyFont="1" applyFill="1" applyAlignment="1">
      <alignment horizontal="left" vertical="center" wrapText="1"/>
    </xf>
    <xf numFmtId="0" fontId="7" fillId="0" borderId="2" xfId="0" applyFont="1" applyFill="1" applyBorder="1" applyAlignment="1">
      <alignment horizontal="center" vertical="center" wrapText="1"/>
    </xf>
    <xf numFmtId="177" fontId="16" fillId="0" borderId="2" xfId="0" applyNumberFormat="1" applyFont="1" applyFill="1" applyBorder="1" applyAlignment="1">
      <alignment horizontal="center" vertical="center" wrapText="1"/>
    </xf>
    <xf numFmtId="0" fontId="13" fillId="0" borderId="0" xfId="0" applyFont="1" applyFill="1" applyAlignment="1">
      <alignment horizontal="left" vertical="center" wrapText="1"/>
    </xf>
    <xf numFmtId="178" fontId="23" fillId="0" borderId="2" xfId="1" applyNumberFormat="1" applyFont="1" applyFill="1" applyBorder="1" applyAlignment="1">
      <alignment horizontal="right" vertical="center" wrapText="1"/>
    </xf>
    <xf numFmtId="0" fontId="6" fillId="0" borderId="2" xfId="0" applyFont="1" applyFill="1" applyBorder="1" applyAlignment="1">
      <alignment horizontal="left" vertical="center" wrapText="1"/>
    </xf>
    <xf numFmtId="0" fontId="6" fillId="0" borderId="2" xfId="0" applyFont="1" applyBorder="1" applyAlignment="1">
      <alignment vertical="center" wrapText="1"/>
    </xf>
    <xf numFmtId="0" fontId="18" fillId="0" borderId="0" xfId="0" applyFont="1" applyFill="1" applyBorder="1" applyAlignment="1">
      <alignment horizontal="left" vertical="center" wrapText="1"/>
    </xf>
    <xf numFmtId="0" fontId="8" fillId="0" borderId="2" xfId="0" applyFont="1" applyBorder="1" applyAlignment="1">
      <alignment vertical="center" wrapText="1"/>
    </xf>
    <xf numFmtId="176" fontId="23" fillId="0" borderId="2" xfId="1" applyNumberFormat="1" applyFont="1" applyFill="1" applyBorder="1" applyAlignment="1">
      <alignment vertical="center"/>
    </xf>
    <xf numFmtId="0" fontId="23" fillId="0" borderId="2" xfId="0" applyFont="1" applyFill="1" applyBorder="1" applyAlignment="1">
      <alignment vertical="center" wrapText="1"/>
    </xf>
    <xf numFmtId="177" fontId="16" fillId="0" borderId="2" xfId="0" applyNumberFormat="1" applyFont="1" applyBorder="1" applyAlignment="1">
      <alignment horizontal="center" vertical="center" wrapText="1"/>
    </xf>
    <xf numFmtId="176" fontId="16" fillId="0" borderId="2" xfId="4" applyNumberFormat="1" applyFont="1" applyBorder="1" applyAlignment="1">
      <alignment horizontal="center" vertical="center"/>
    </xf>
    <xf numFmtId="176" fontId="23" fillId="0" borderId="2" xfId="1" applyNumberFormat="1" applyFont="1" applyFill="1" applyBorder="1" applyAlignment="1">
      <alignment vertical="center" wrapText="1"/>
    </xf>
    <xf numFmtId="177" fontId="23" fillId="0" borderId="2" xfId="0" applyNumberFormat="1" applyFont="1" applyBorder="1" applyAlignment="1">
      <alignment horizontal="right" vertical="center"/>
    </xf>
    <xf numFmtId="176" fontId="24" fillId="4" borderId="2" xfId="1" applyNumberFormat="1" applyFont="1" applyFill="1" applyBorder="1" applyAlignment="1">
      <alignment horizontal="center" vertical="center" wrapText="1"/>
    </xf>
    <xf numFmtId="176" fontId="23" fillId="0" borderId="2" xfId="1" applyNumberFormat="1" applyFont="1" applyFill="1" applyBorder="1" applyAlignment="1">
      <alignment horizontal="left" vertical="center"/>
    </xf>
    <xf numFmtId="176" fontId="4" fillId="4" borderId="2" xfId="1" applyNumberFormat="1" applyFont="1" applyFill="1" applyBorder="1" applyAlignment="1">
      <alignment horizontal="center" vertical="center" wrapText="1"/>
    </xf>
    <xf numFmtId="176" fontId="21" fillId="0" borderId="2" xfId="1" applyNumberFormat="1" applyFont="1" applyFill="1" applyBorder="1" applyAlignment="1">
      <alignment horizontal="center" vertical="center" wrapText="1"/>
    </xf>
    <xf numFmtId="176" fontId="21" fillId="2" borderId="2" xfId="1" applyNumberFormat="1" applyFont="1" applyFill="1" applyBorder="1" applyAlignment="1">
      <alignment horizontal="center" vertical="center" wrapText="1"/>
    </xf>
    <xf numFmtId="176" fontId="25" fillId="3" borderId="2" xfId="1" applyNumberFormat="1" applyFont="1" applyFill="1" applyBorder="1" applyAlignment="1">
      <alignment horizontal="center" vertical="center" wrapText="1"/>
    </xf>
    <xf numFmtId="176" fontId="23" fillId="4" borderId="2" xfId="1" applyNumberFormat="1" applyFont="1" applyFill="1" applyBorder="1" applyAlignment="1">
      <alignment horizontal="right" vertical="center" wrapText="1"/>
    </xf>
    <xf numFmtId="176" fontId="23" fillId="0" borderId="2" xfId="1" applyNumberFormat="1" applyFont="1" applyFill="1" applyBorder="1" applyAlignment="1">
      <alignment horizontal="right" vertical="center" wrapText="1"/>
    </xf>
    <xf numFmtId="176" fontId="23" fillId="4" borderId="2" xfId="1" applyNumberFormat="1" applyFont="1" applyFill="1" applyBorder="1" applyAlignment="1">
      <alignment vertical="center" wrapText="1"/>
    </xf>
    <xf numFmtId="176" fontId="19" fillId="4" borderId="2" xfId="1" applyNumberFormat="1" applyFont="1" applyFill="1" applyBorder="1" applyAlignment="1">
      <alignment vertical="center" wrapText="1"/>
    </xf>
    <xf numFmtId="0" fontId="13" fillId="0" borderId="0" xfId="0" applyFont="1" applyFill="1" applyAlignment="1">
      <alignment horizontal="left" vertical="center" wrapText="1"/>
    </xf>
    <xf numFmtId="0" fontId="6" fillId="0" borderId="2" xfId="5" applyFont="1" applyBorder="1" applyAlignment="1">
      <alignment vertical="center" wrapText="1"/>
    </xf>
    <xf numFmtId="176" fontId="16" fillId="0" borderId="2" xfId="4" applyNumberFormat="1" applyFont="1" applyBorder="1" applyAlignment="1">
      <alignment horizontal="center" vertical="center" wrapText="1"/>
    </xf>
    <xf numFmtId="0" fontId="16" fillId="0" borderId="2" xfId="0" applyFont="1" applyFill="1" applyBorder="1" applyAlignment="1">
      <alignment horizontal="center" vertical="center" wrapText="1"/>
    </xf>
    <xf numFmtId="0" fontId="6" fillId="0" borderId="2" xfId="0" applyFont="1" applyFill="1" applyBorder="1" applyAlignment="1">
      <alignment horizontal="center" vertical="center" wrapText="1"/>
    </xf>
    <xf numFmtId="176" fontId="23" fillId="0" borderId="2" xfId="1" applyNumberFormat="1" applyFont="1" applyBorder="1" applyAlignment="1">
      <alignment vertical="center" wrapText="1"/>
    </xf>
    <xf numFmtId="177" fontId="6" fillId="0" borderId="2" xfId="0" applyNumberFormat="1" applyFont="1" applyFill="1" applyBorder="1" applyAlignment="1">
      <alignment horizontal="center" vertical="center"/>
    </xf>
    <xf numFmtId="0" fontId="6" fillId="0" borderId="3" xfId="0" applyFont="1" applyFill="1" applyBorder="1" applyAlignment="1">
      <alignment vertical="center" wrapText="1"/>
    </xf>
    <xf numFmtId="0" fontId="6" fillId="0" borderId="3" xfId="5" applyFont="1" applyFill="1" applyBorder="1" applyAlignment="1">
      <alignment vertical="center" wrapText="1"/>
    </xf>
    <xf numFmtId="3" fontId="6" fillId="0" borderId="2" xfId="0" applyNumberFormat="1" applyFont="1" applyFill="1" applyBorder="1" applyAlignment="1">
      <alignment horizontal="left" vertical="center" wrapText="1"/>
    </xf>
    <xf numFmtId="177" fontId="16" fillId="0" borderId="2" xfId="0" applyNumberFormat="1" applyFont="1" applyFill="1" applyBorder="1" applyAlignment="1">
      <alignment horizontal="center" vertical="center"/>
    </xf>
    <xf numFmtId="177" fontId="9" fillId="0" borderId="2" xfId="0" applyNumberFormat="1" applyFont="1" applyFill="1" applyBorder="1" applyAlignment="1">
      <alignment horizontal="center" vertical="center" wrapText="1"/>
    </xf>
    <xf numFmtId="177" fontId="17" fillId="0" borderId="2" xfId="0" applyNumberFormat="1" applyFont="1" applyFill="1" applyBorder="1" applyAlignment="1">
      <alignment horizontal="center" vertical="center" wrapText="1"/>
    </xf>
    <xf numFmtId="0" fontId="6" fillId="0" borderId="3" xfId="5" applyFont="1" applyBorder="1" applyAlignment="1">
      <alignment vertical="center" wrapText="1"/>
    </xf>
    <xf numFmtId="0" fontId="6" fillId="5" borderId="2" xfId="0" applyFont="1" applyFill="1" applyBorder="1" applyAlignment="1">
      <alignment vertical="center" wrapText="1"/>
    </xf>
    <xf numFmtId="0" fontId="7" fillId="5" borderId="2" xfId="0" applyFont="1" applyFill="1" applyBorder="1" applyAlignment="1">
      <alignment horizontal="center" vertical="center" wrapText="1"/>
    </xf>
    <xf numFmtId="0" fontId="26" fillId="5" borderId="0" xfId="0" applyFont="1" applyFill="1" applyAlignment="1">
      <alignment horizontal="left" vertical="center"/>
    </xf>
    <xf numFmtId="0" fontId="13" fillId="5" borderId="0" xfId="0" applyFont="1" applyFill="1" applyAlignment="1">
      <alignment horizontal="left" vertical="center"/>
    </xf>
    <xf numFmtId="0" fontId="13" fillId="0" borderId="0" xfId="0" applyFont="1" applyFill="1" applyAlignment="1">
      <alignment horizontal="left" vertical="center" wrapText="1"/>
    </xf>
    <xf numFmtId="0" fontId="9" fillId="0" borderId="2" xfId="0" applyFont="1" applyFill="1" applyBorder="1" applyAlignment="1">
      <alignment vertical="center"/>
    </xf>
    <xf numFmtId="176" fontId="6" fillId="0" borderId="2" xfId="4" applyNumberFormat="1" applyFont="1" applyBorder="1" applyAlignment="1">
      <alignment horizontal="center" vertical="center" wrapText="1"/>
    </xf>
    <xf numFmtId="176" fontId="6" fillId="0" borderId="2" xfId="4" applyNumberFormat="1" applyFont="1" applyBorder="1" applyAlignment="1">
      <alignment horizontal="center" vertical="center"/>
    </xf>
    <xf numFmtId="177" fontId="6" fillId="0" borderId="2" xfId="0" applyNumberFormat="1" applyFont="1" applyBorder="1" applyAlignment="1">
      <alignment horizontal="center" vertical="center" wrapText="1"/>
    </xf>
    <xf numFmtId="0" fontId="19" fillId="0" borderId="0" xfId="0" applyFont="1" applyFill="1" applyAlignment="1">
      <alignment horizontal="center" vertical="center" wrapText="1"/>
    </xf>
    <xf numFmtId="0" fontId="18" fillId="0" borderId="1" xfId="0" applyFont="1" applyFill="1" applyBorder="1" applyAlignment="1">
      <alignment horizontal="left" vertical="center" wrapText="1"/>
    </xf>
    <xf numFmtId="0" fontId="13" fillId="0" borderId="0" xfId="0" applyFont="1" applyFill="1" applyAlignment="1">
      <alignment horizontal="left" vertical="center" wrapText="1"/>
    </xf>
  </cellXfs>
  <cellStyles count="7">
    <cellStyle name="一般" xfId="0" builtinId="0"/>
    <cellStyle name="一般 2" xfId="3"/>
    <cellStyle name="一般 2 2" xfId="6"/>
    <cellStyle name="一般 8" xfId="2"/>
    <cellStyle name="一般_Sheet1" xfId="5"/>
    <cellStyle name="千分位" xfId="1" builtinId="3"/>
    <cellStyle name="千分位_Sheet1" xfId="4"/>
  </cellStyles>
  <dxfs count="0"/>
  <tableStyles count="0" defaultTableStyle="TableStyleMedium2" defaultPivotStyle="PivotStyleLight16"/>
  <colors>
    <mruColors>
      <color rgb="FFCC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佈景主題">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7" tint="0.59999389629810485"/>
    <pageSetUpPr fitToPage="1"/>
  </sheetPr>
  <dimension ref="A1:AG145"/>
  <sheetViews>
    <sheetView tabSelected="1" zoomScale="115" zoomScaleNormal="115" workbookViewId="0">
      <pane xSplit="7" ySplit="3" topLeftCell="H4" activePane="bottomRight" state="frozen"/>
      <selection pane="topRight" activeCell="E1" sqref="E1"/>
      <selection pane="bottomLeft" activeCell="A4" sqref="A4"/>
      <selection pane="bottomRight" activeCell="E9" sqref="E9"/>
    </sheetView>
  </sheetViews>
  <sheetFormatPr defaultColWidth="8.875" defaultRowHeight="16.5" x14ac:dyDescent="0.25"/>
  <cols>
    <col min="1" max="1" width="20.875" style="1" customWidth="1"/>
    <col min="2" max="3" width="17.375" style="1" customWidth="1"/>
    <col min="4" max="4" width="34.625" style="1" customWidth="1"/>
    <col min="5" max="6" width="12.625" style="1" customWidth="1"/>
    <col min="7" max="7" width="14.375" style="1" customWidth="1"/>
    <col min="8" max="8" width="14.25" style="1" customWidth="1"/>
    <col min="9" max="9" width="25.25" style="1" customWidth="1"/>
    <col min="10" max="12" width="16.5" style="1" customWidth="1"/>
    <col min="13" max="13" width="44.375" style="1" customWidth="1"/>
    <col min="14" max="30" width="10.625" style="1" customWidth="1"/>
    <col min="31" max="31" width="11.25" style="2" customWidth="1"/>
    <col min="32" max="32" width="11.625" style="2" customWidth="1"/>
    <col min="33" max="33" width="13.125" style="2" customWidth="1"/>
    <col min="34" max="34" width="52.25" style="1" customWidth="1"/>
    <col min="35" max="16384" width="8.875" style="1"/>
  </cols>
  <sheetData>
    <row r="1" spans="1:33" ht="20.25" x14ac:dyDescent="0.25">
      <c r="A1" s="83" t="s">
        <v>87</v>
      </c>
      <c r="B1" s="83"/>
      <c r="C1" s="83"/>
      <c r="D1" s="83"/>
      <c r="E1" s="83"/>
      <c r="F1" s="83"/>
      <c r="G1" s="83"/>
      <c r="H1" s="83"/>
      <c r="I1" s="83"/>
      <c r="J1" s="83"/>
      <c r="K1" s="83"/>
      <c r="L1" s="83"/>
      <c r="M1" s="83"/>
      <c r="N1" s="19"/>
      <c r="O1" s="19"/>
      <c r="P1" s="19"/>
      <c r="Q1" s="19"/>
      <c r="R1" s="19"/>
      <c r="S1" s="19"/>
      <c r="T1" s="19"/>
      <c r="U1" s="19"/>
      <c r="V1" s="19"/>
      <c r="W1" s="19"/>
      <c r="X1" s="19"/>
      <c r="Y1" s="19"/>
      <c r="Z1" s="19"/>
      <c r="AA1" s="19"/>
      <c r="AB1" s="19"/>
      <c r="AC1" s="19"/>
      <c r="AD1" s="19"/>
    </row>
    <row r="2" spans="1:33" x14ac:dyDescent="0.25">
      <c r="A2" s="84"/>
      <c r="B2" s="84"/>
      <c r="C2" s="84"/>
      <c r="D2" s="84"/>
      <c r="E2" s="42"/>
      <c r="F2" s="42"/>
      <c r="G2" s="19"/>
      <c r="H2" s="19"/>
      <c r="I2" s="19"/>
      <c r="J2" s="19"/>
      <c r="K2" s="19"/>
      <c r="L2" s="19"/>
      <c r="M2" s="20" t="s">
        <v>16</v>
      </c>
      <c r="N2" s="19"/>
      <c r="O2" s="19"/>
      <c r="P2" s="19"/>
      <c r="Q2" s="19"/>
      <c r="R2" s="19"/>
      <c r="S2" s="19"/>
      <c r="T2" s="19"/>
      <c r="U2" s="19"/>
      <c r="V2" s="19"/>
      <c r="W2" s="19"/>
      <c r="X2" s="19"/>
      <c r="Y2" s="19"/>
      <c r="Z2" s="19"/>
      <c r="AA2" s="19"/>
      <c r="AB2" s="19"/>
      <c r="AC2" s="19"/>
      <c r="AD2" s="19"/>
    </row>
    <row r="3" spans="1:33" s="3" customFormat="1" ht="39" customHeight="1" x14ac:dyDescent="0.25">
      <c r="A3" s="21" t="s">
        <v>17</v>
      </c>
      <c r="B3" s="21" t="s">
        <v>18</v>
      </c>
      <c r="C3" s="75" t="s">
        <v>84</v>
      </c>
      <c r="D3" s="21" t="s">
        <v>19</v>
      </c>
      <c r="E3" s="36" t="s">
        <v>55</v>
      </c>
      <c r="F3" s="36" t="s">
        <v>56</v>
      </c>
      <c r="G3" s="21" t="s">
        <v>20</v>
      </c>
      <c r="H3" s="21" t="s">
        <v>21</v>
      </c>
      <c r="I3" s="36" t="s">
        <v>51</v>
      </c>
      <c r="J3" s="36" t="s">
        <v>57</v>
      </c>
      <c r="K3" s="36" t="s">
        <v>182</v>
      </c>
      <c r="L3" s="36" t="s">
        <v>404</v>
      </c>
      <c r="M3" s="21" t="s">
        <v>22</v>
      </c>
      <c r="N3" s="22" t="s">
        <v>23</v>
      </c>
      <c r="O3" s="22" t="s">
        <v>24</v>
      </c>
      <c r="P3" s="22" t="s">
        <v>25</v>
      </c>
      <c r="Q3" s="23" t="s">
        <v>26</v>
      </c>
      <c r="R3" s="22" t="s">
        <v>27</v>
      </c>
      <c r="S3" s="22" t="s">
        <v>28</v>
      </c>
      <c r="T3" s="22" t="s">
        <v>29</v>
      </c>
      <c r="U3" s="23" t="s">
        <v>30</v>
      </c>
      <c r="V3" s="22" t="s">
        <v>31</v>
      </c>
      <c r="W3" s="22" t="s">
        <v>32</v>
      </c>
      <c r="X3" s="22" t="s">
        <v>33</v>
      </c>
      <c r="Y3" s="23" t="s">
        <v>34</v>
      </c>
      <c r="Z3" s="22" t="s">
        <v>35</v>
      </c>
      <c r="AA3" s="22" t="s">
        <v>36</v>
      </c>
      <c r="AB3" s="22" t="s">
        <v>37</v>
      </c>
      <c r="AC3" s="23" t="s">
        <v>38</v>
      </c>
      <c r="AD3" s="24" t="s">
        <v>39</v>
      </c>
      <c r="AE3" s="3" t="s">
        <v>0</v>
      </c>
      <c r="AF3" s="3" t="s">
        <v>1</v>
      </c>
      <c r="AG3" s="3" t="s">
        <v>2</v>
      </c>
    </row>
    <row r="4" spans="1:33" s="3" customFormat="1" ht="39" customHeight="1" x14ac:dyDescent="0.25">
      <c r="A4" s="10" t="s">
        <v>40</v>
      </c>
      <c r="B4" s="10" t="s">
        <v>40</v>
      </c>
      <c r="C4" s="10"/>
      <c r="D4" s="11" t="s">
        <v>41</v>
      </c>
      <c r="E4" s="30">
        <v>1</v>
      </c>
      <c r="F4" s="30">
        <v>100</v>
      </c>
      <c r="G4" s="30">
        <f>E4*F4</f>
        <v>100</v>
      </c>
      <c r="H4" s="10"/>
      <c r="I4" s="16"/>
      <c r="J4" s="16"/>
      <c r="K4" s="16"/>
      <c r="L4" s="16"/>
      <c r="M4" s="43" t="s">
        <v>58</v>
      </c>
      <c r="N4" s="53"/>
      <c r="O4" s="53"/>
      <c r="P4" s="53"/>
      <c r="Q4" s="54">
        <f>SUM(N4:P4)</f>
        <v>0</v>
      </c>
      <c r="R4" s="53"/>
      <c r="S4" s="53"/>
      <c r="T4" s="53"/>
      <c r="U4" s="54">
        <f>SUM(R4:T4)</f>
        <v>0</v>
      </c>
      <c r="V4" s="53"/>
      <c r="W4" s="53"/>
      <c r="X4" s="53">
        <v>100</v>
      </c>
      <c r="Y4" s="54">
        <f>SUM(V4:X4)</f>
        <v>100</v>
      </c>
      <c r="Z4" s="53"/>
      <c r="AA4" s="53"/>
      <c r="AB4" s="53"/>
      <c r="AC4" s="54">
        <f>SUM(Z4:AB4)</f>
        <v>0</v>
      </c>
      <c r="AD4" s="55">
        <f>Q4+U4+Y4+AC4</f>
        <v>100</v>
      </c>
    </row>
    <row r="5" spans="1:33" ht="30" customHeight="1" x14ac:dyDescent="0.25">
      <c r="A5" s="9" t="s">
        <v>42</v>
      </c>
      <c r="B5" s="40"/>
      <c r="C5" s="40"/>
      <c r="D5" s="26"/>
      <c r="E5" s="39"/>
      <c r="F5" s="39"/>
      <c r="G5" s="31">
        <f>E5*F5</f>
        <v>0</v>
      </c>
      <c r="H5" s="27" t="s">
        <v>61</v>
      </c>
      <c r="I5" s="37"/>
      <c r="J5" s="37"/>
      <c r="K5" s="37"/>
      <c r="L5" s="37"/>
      <c r="M5" s="26"/>
      <c r="N5" s="48"/>
      <c r="O5" s="48"/>
      <c r="P5" s="48"/>
      <c r="Q5" s="48">
        <f>SUM(N5:P5)</f>
        <v>0</v>
      </c>
      <c r="R5" s="48"/>
      <c r="S5" s="48"/>
      <c r="T5" s="48"/>
      <c r="U5" s="48">
        <f>SUM(R5:T5)</f>
        <v>0</v>
      </c>
      <c r="V5" s="48"/>
      <c r="W5" s="48"/>
      <c r="X5" s="48"/>
      <c r="Y5" s="48">
        <f>SUM(V5:X5)</f>
        <v>0</v>
      </c>
      <c r="Z5" s="48"/>
      <c r="AA5" s="48"/>
      <c r="AB5" s="48"/>
      <c r="AC5" s="48">
        <f>SUM(Z5:AB5)</f>
        <v>0</v>
      </c>
      <c r="AD5" s="48">
        <f>Q5+U5+Y5+AC5</f>
        <v>0</v>
      </c>
    </row>
    <row r="6" spans="1:33" s="2" customFormat="1" ht="30" customHeight="1" x14ac:dyDescent="0.25">
      <c r="A6" s="12" t="s">
        <v>43</v>
      </c>
      <c r="B6" s="12"/>
      <c r="C6" s="12"/>
      <c r="D6" s="12"/>
      <c r="E6" s="50"/>
      <c r="F6" s="50"/>
      <c r="G6" s="32">
        <f>SUM(G5:G5)</f>
        <v>0</v>
      </c>
      <c r="H6" s="13"/>
      <c r="I6" s="18"/>
      <c r="J6" s="18"/>
      <c r="K6" s="18"/>
      <c r="L6" s="18"/>
      <c r="M6" s="12"/>
      <c r="N6" s="56">
        <f t="shared" ref="N6:AD6" si="0">SUM(N5:N5)</f>
        <v>0</v>
      </c>
      <c r="O6" s="56">
        <f t="shared" si="0"/>
        <v>0</v>
      </c>
      <c r="P6" s="56">
        <f t="shared" si="0"/>
        <v>0</v>
      </c>
      <c r="Q6" s="56">
        <f t="shared" si="0"/>
        <v>0</v>
      </c>
      <c r="R6" s="56">
        <f t="shared" si="0"/>
        <v>0</v>
      </c>
      <c r="S6" s="56">
        <f t="shared" si="0"/>
        <v>0</v>
      </c>
      <c r="T6" s="56">
        <f t="shared" si="0"/>
        <v>0</v>
      </c>
      <c r="U6" s="56">
        <f t="shared" si="0"/>
        <v>0</v>
      </c>
      <c r="V6" s="56">
        <f t="shared" si="0"/>
        <v>0</v>
      </c>
      <c r="W6" s="56">
        <f t="shared" si="0"/>
        <v>0</v>
      </c>
      <c r="X6" s="56">
        <f t="shared" si="0"/>
        <v>0</v>
      </c>
      <c r="Y6" s="56">
        <f t="shared" si="0"/>
        <v>0</v>
      </c>
      <c r="Z6" s="56">
        <f t="shared" si="0"/>
        <v>0</v>
      </c>
      <c r="AA6" s="56">
        <f t="shared" si="0"/>
        <v>0</v>
      </c>
      <c r="AB6" s="56">
        <f t="shared" si="0"/>
        <v>0</v>
      </c>
      <c r="AC6" s="56">
        <f t="shared" si="0"/>
        <v>0</v>
      </c>
      <c r="AD6" s="56">
        <f t="shared" si="0"/>
        <v>0</v>
      </c>
    </row>
    <row r="7" spans="1:33" s="2" customFormat="1" ht="36" customHeight="1" x14ac:dyDescent="0.25">
      <c r="A7" s="9" t="s">
        <v>44</v>
      </c>
      <c r="B7" s="40" t="s">
        <v>47</v>
      </c>
      <c r="C7" s="40"/>
      <c r="D7" s="26" t="s">
        <v>88</v>
      </c>
      <c r="E7" s="44">
        <v>1</v>
      </c>
      <c r="F7" s="44">
        <v>90000</v>
      </c>
      <c r="G7" s="39">
        <f>E7*F7</f>
        <v>90000</v>
      </c>
      <c r="H7" s="27" t="s">
        <v>13</v>
      </c>
      <c r="I7" s="17"/>
      <c r="J7" s="17"/>
      <c r="K7" s="17"/>
      <c r="L7" s="17"/>
      <c r="M7" s="26" t="s">
        <v>93</v>
      </c>
      <c r="N7" s="57"/>
      <c r="O7" s="57"/>
      <c r="P7" s="57"/>
      <c r="Q7" s="48">
        <f>SUM(N7:P7)</f>
        <v>0</v>
      </c>
      <c r="R7" s="57"/>
      <c r="S7" s="57"/>
      <c r="T7" s="57"/>
      <c r="U7" s="48">
        <f>SUM(R7:T7)</f>
        <v>0</v>
      </c>
      <c r="V7" s="57"/>
      <c r="W7" s="57"/>
      <c r="X7" s="57"/>
      <c r="Y7" s="48">
        <f>SUM(V7:X7)</f>
        <v>0</v>
      </c>
      <c r="Z7" s="57"/>
      <c r="AA7" s="57"/>
      <c r="AB7" s="57"/>
      <c r="AC7" s="48">
        <f>SUM(Z7:AB7)</f>
        <v>0</v>
      </c>
      <c r="AD7" s="48">
        <f>Q7+U7+Y7+AC7</f>
        <v>0</v>
      </c>
      <c r="AE7" s="2" t="s">
        <v>98</v>
      </c>
      <c r="AF7" s="2" t="s">
        <v>53</v>
      </c>
      <c r="AG7" s="2" t="s">
        <v>52</v>
      </c>
    </row>
    <row r="8" spans="1:33" s="2" customFormat="1" ht="36" customHeight="1" x14ac:dyDescent="0.25">
      <c r="A8" s="9" t="s">
        <v>44</v>
      </c>
      <c r="B8" s="40" t="s">
        <v>47</v>
      </c>
      <c r="C8" s="40"/>
      <c r="D8" s="26" t="s">
        <v>66</v>
      </c>
      <c r="E8" s="44">
        <v>1</v>
      </c>
      <c r="F8" s="44">
        <v>30980</v>
      </c>
      <c r="G8" s="39">
        <f>E8*F8</f>
        <v>30980</v>
      </c>
      <c r="H8" s="27" t="s">
        <v>13</v>
      </c>
      <c r="I8" s="17"/>
      <c r="J8" s="17"/>
      <c r="K8" s="17"/>
      <c r="L8" s="17"/>
      <c r="M8" s="26" t="s">
        <v>94</v>
      </c>
      <c r="N8" s="57"/>
      <c r="O8" s="57"/>
      <c r="P8" s="57"/>
      <c r="Q8" s="48">
        <f>SUM(N8:P8)</f>
        <v>0</v>
      </c>
      <c r="R8" s="57"/>
      <c r="S8" s="57"/>
      <c r="T8" s="57"/>
      <c r="U8" s="48">
        <f>SUM(R8:T8)</f>
        <v>0</v>
      </c>
      <c r="V8" s="57"/>
      <c r="W8" s="57"/>
      <c r="X8" s="57"/>
      <c r="Y8" s="48">
        <f t="shared" ref="Y8:Y11" si="1">SUM(V8:X8)</f>
        <v>0</v>
      </c>
      <c r="Z8" s="57"/>
      <c r="AA8" s="57"/>
      <c r="AB8" s="57"/>
      <c r="AC8" s="48">
        <f>SUM(Z8:AB8)</f>
        <v>0</v>
      </c>
      <c r="AD8" s="48">
        <f>Q8+U8+Y8+AC8</f>
        <v>0</v>
      </c>
      <c r="AE8" s="2" t="s">
        <v>98</v>
      </c>
      <c r="AF8" s="2" t="s">
        <v>59</v>
      </c>
      <c r="AG8" s="2" t="s">
        <v>52</v>
      </c>
    </row>
    <row r="9" spans="1:33" s="2" customFormat="1" ht="36" customHeight="1" x14ac:dyDescent="0.25">
      <c r="A9" s="9" t="s">
        <v>44</v>
      </c>
      <c r="B9" s="40" t="s">
        <v>47</v>
      </c>
      <c r="C9" s="40"/>
      <c r="D9" s="26" t="s">
        <v>89</v>
      </c>
      <c r="E9" s="44">
        <v>1</v>
      </c>
      <c r="F9" s="44">
        <v>3910</v>
      </c>
      <c r="G9" s="39">
        <f t="shared" ref="G9:G10" si="2">E9*F9</f>
        <v>3910</v>
      </c>
      <c r="H9" s="27" t="s">
        <v>13</v>
      </c>
      <c r="I9" s="17"/>
      <c r="J9" s="17"/>
      <c r="K9" s="17"/>
      <c r="L9" s="17"/>
      <c r="M9" s="26" t="s">
        <v>95</v>
      </c>
      <c r="N9" s="57"/>
      <c r="O9" s="57"/>
      <c r="P9" s="57"/>
      <c r="Q9" s="48">
        <f t="shared" ref="Q9:Q11" si="3">SUM(N9:P9)</f>
        <v>0</v>
      </c>
      <c r="R9" s="57"/>
      <c r="S9" s="57"/>
      <c r="T9" s="57"/>
      <c r="U9" s="48">
        <f t="shared" ref="U9:U11" si="4">SUM(R9:T9)</f>
        <v>0</v>
      </c>
      <c r="V9" s="57"/>
      <c r="W9" s="57"/>
      <c r="X9" s="57"/>
      <c r="Y9" s="48">
        <f t="shared" si="1"/>
        <v>0</v>
      </c>
      <c r="Z9" s="57"/>
      <c r="AA9" s="57"/>
      <c r="AB9" s="57"/>
      <c r="AC9" s="48">
        <f t="shared" ref="AC9:AC10" si="5">SUM(Z9:AB9)</f>
        <v>0</v>
      </c>
      <c r="AD9" s="48">
        <f t="shared" ref="AD9:AD11" si="6">Q9+U9+Y9+AC9</f>
        <v>0</v>
      </c>
      <c r="AE9" s="2" t="s">
        <v>98</v>
      </c>
      <c r="AF9" s="2" t="s">
        <v>59</v>
      </c>
      <c r="AG9" s="2" t="s">
        <v>52</v>
      </c>
    </row>
    <row r="10" spans="1:33" s="2" customFormat="1" ht="36" customHeight="1" x14ac:dyDescent="0.25">
      <c r="A10" s="9" t="s">
        <v>44</v>
      </c>
      <c r="B10" s="40" t="s">
        <v>47</v>
      </c>
      <c r="C10" s="40"/>
      <c r="D10" s="26" t="s">
        <v>90</v>
      </c>
      <c r="E10" s="44">
        <v>1</v>
      </c>
      <c r="F10" s="44">
        <v>839</v>
      </c>
      <c r="G10" s="39">
        <f t="shared" si="2"/>
        <v>839</v>
      </c>
      <c r="H10" s="27" t="s">
        <v>13</v>
      </c>
      <c r="I10" s="17"/>
      <c r="J10" s="17"/>
      <c r="K10" s="17"/>
      <c r="L10" s="17"/>
      <c r="M10" s="26" t="s">
        <v>95</v>
      </c>
      <c r="N10" s="57"/>
      <c r="O10" s="57"/>
      <c r="P10" s="57"/>
      <c r="Q10" s="48">
        <f t="shared" si="3"/>
        <v>0</v>
      </c>
      <c r="R10" s="57"/>
      <c r="S10" s="57"/>
      <c r="T10" s="57"/>
      <c r="U10" s="48">
        <f t="shared" si="4"/>
        <v>0</v>
      </c>
      <c r="V10" s="57"/>
      <c r="W10" s="57"/>
      <c r="X10" s="57"/>
      <c r="Y10" s="48">
        <f t="shared" si="1"/>
        <v>0</v>
      </c>
      <c r="Z10" s="57"/>
      <c r="AA10" s="57"/>
      <c r="AB10" s="57"/>
      <c r="AC10" s="48">
        <f t="shared" si="5"/>
        <v>0</v>
      </c>
      <c r="AD10" s="48">
        <f t="shared" si="6"/>
        <v>0</v>
      </c>
      <c r="AE10" s="2" t="s">
        <v>98</v>
      </c>
      <c r="AF10" s="2" t="s">
        <v>53</v>
      </c>
      <c r="AG10" s="2" t="s">
        <v>52</v>
      </c>
    </row>
    <row r="11" spans="1:33" s="2" customFormat="1" ht="36" customHeight="1" x14ac:dyDescent="0.25">
      <c r="A11" s="9" t="s">
        <v>44</v>
      </c>
      <c r="B11" s="40" t="s">
        <v>47</v>
      </c>
      <c r="C11" s="40"/>
      <c r="D11" s="26" t="s">
        <v>91</v>
      </c>
      <c r="E11" s="44">
        <v>1</v>
      </c>
      <c r="F11" s="44">
        <v>1673</v>
      </c>
      <c r="G11" s="39">
        <f>E11*F11</f>
        <v>1673</v>
      </c>
      <c r="H11" s="27" t="s">
        <v>13</v>
      </c>
      <c r="I11" s="17"/>
      <c r="J11" s="17"/>
      <c r="K11" s="17"/>
      <c r="L11" s="17"/>
      <c r="M11" s="26" t="s">
        <v>96</v>
      </c>
      <c r="N11" s="57"/>
      <c r="O11" s="57"/>
      <c r="P11" s="57"/>
      <c r="Q11" s="48">
        <f t="shared" si="3"/>
        <v>0</v>
      </c>
      <c r="R11" s="57"/>
      <c r="S11" s="57"/>
      <c r="T11" s="57"/>
      <c r="U11" s="48">
        <f t="shared" si="4"/>
        <v>0</v>
      </c>
      <c r="V11" s="57"/>
      <c r="W11" s="57"/>
      <c r="X11" s="57"/>
      <c r="Y11" s="48">
        <f t="shared" si="1"/>
        <v>0</v>
      </c>
      <c r="Z11" s="57"/>
      <c r="AA11" s="57"/>
      <c r="AB11" s="57"/>
      <c r="AC11" s="48">
        <f>SUM(Z11:AB11)</f>
        <v>0</v>
      </c>
      <c r="AD11" s="48">
        <f t="shared" si="6"/>
        <v>0</v>
      </c>
      <c r="AE11" s="2" t="s">
        <v>99</v>
      </c>
      <c r="AF11" s="2" t="s">
        <v>53</v>
      </c>
      <c r="AG11" s="2" t="s">
        <v>52</v>
      </c>
    </row>
    <row r="12" spans="1:33" ht="36" customHeight="1" x14ac:dyDescent="0.25">
      <c r="A12" s="9" t="s">
        <v>44</v>
      </c>
      <c r="B12" s="40" t="s">
        <v>47</v>
      </c>
      <c r="C12" s="40"/>
      <c r="D12" s="26" t="s">
        <v>92</v>
      </c>
      <c r="E12" s="44">
        <v>1</v>
      </c>
      <c r="F12" s="44">
        <v>5000</v>
      </c>
      <c r="G12" s="39">
        <f>E12*F12</f>
        <v>5000</v>
      </c>
      <c r="H12" s="27" t="s">
        <v>13</v>
      </c>
      <c r="I12" s="37"/>
      <c r="J12" s="37"/>
      <c r="K12" s="37"/>
      <c r="L12" s="37"/>
      <c r="M12" s="26" t="s">
        <v>97</v>
      </c>
      <c r="N12" s="48"/>
      <c r="O12" s="48"/>
      <c r="P12" s="48"/>
      <c r="Q12" s="48">
        <f>SUM(N12:P12)</f>
        <v>0</v>
      </c>
      <c r="R12" s="48"/>
      <c r="S12" s="48"/>
      <c r="T12" s="48"/>
      <c r="U12" s="48">
        <f>SUM(R12:T12)</f>
        <v>0</v>
      </c>
      <c r="V12" s="48"/>
      <c r="W12" s="48"/>
      <c r="X12" s="48">
        <v>0</v>
      </c>
      <c r="Y12" s="48">
        <f>SUM(V12:X12)</f>
        <v>0</v>
      </c>
      <c r="Z12" s="48">
        <v>0</v>
      </c>
      <c r="AA12" s="48"/>
      <c r="AB12" s="48"/>
      <c r="AC12" s="48">
        <f>SUM(Z12:AB12)</f>
        <v>0</v>
      </c>
      <c r="AD12" s="48">
        <f>Q12+U12+Y12+AC12</f>
        <v>0</v>
      </c>
      <c r="AE12" s="2" t="s">
        <v>99</v>
      </c>
      <c r="AF12" s="2" t="s">
        <v>53</v>
      </c>
      <c r="AG12" s="2" t="s">
        <v>52</v>
      </c>
    </row>
    <row r="13" spans="1:33" s="2" customFormat="1" ht="30" customHeight="1" x14ac:dyDescent="0.25">
      <c r="A13" s="12" t="s">
        <v>43</v>
      </c>
      <c r="B13" s="12"/>
      <c r="C13" s="12"/>
      <c r="D13" s="12"/>
      <c r="E13" s="50"/>
      <c r="F13" s="50"/>
      <c r="G13" s="32">
        <f>SUM(G7:G12)</f>
        <v>132402</v>
      </c>
      <c r="H13" s="13"/>
      <c r="I13" s="18"/>
      <c r="J13" s="18"/>
      <c r="K13" s="18"/>
      <c r="L13" s="18"/>
      <c r="M13" s="12"/>
      <c r="N13" s="56">
        <f>SUM(N7:N12)</f>
        <v>0</v>
      </c>
      <c r="O13" s="56">
        <f>SUM(O7:O12)</f>
        <v>0</v>
      </c>
      <c r="P13" s="56">
        <f>SUM(P7:P12)</f>
        <v>0</v>
      </c>
      <c r="Q13" s="56">
        <f>SUM(Q7:Q12)</f>
        <v>0</v>
      </c>
      <c r="R13" s="56">
        <f>SUM(R7:R12)</f>
        <v>0</v>
      </c>
      <c r="S13" s="56">
        <f t="shared" ref="S13:T13" si="7">SUM(S7:S12)</f>
        <v>0</v>
      </c>
      <c r="T13" s="56">
        <f t="shared" si="7"/>
        <v>0</v>
      </c>
      <c r="U13" s="56">
        <f>SUM(U7:U12)</f>
        <v>0</v>
      </c>
      <c r="V13" s="56">
        <f>SUM(V7:V12)</f>
        <v>0</v>
      </c>
      <c r="W13" s="56">
        <f t="shared" ref="W13" si="8">SUM(W7:W12)</f>
        <v>0</v>
      </c>
      <c r="X13" s="56">
        <f>SUM(X7:X12)</f>
        <v>0</v>
      </c>
      <c r="Y13" s="56">
        <f>SUM(Y7:Y12)</f>
        <v>0</v>
      </c>
      <c r="Z13" s="56">
        <f>SUM(Z7:Z12)</f>
        <v>0</v>
      </c>
      <c r="AA13" s="56">
        <f t="shared" ref="AA13:AB13" si="9">SUM(AA7:AA12)</f>
        <v>0</v>
      </c>
      <c r="AB13" s="56">
        <f t="shared" si="9"/>
        <v>0</v>
      </c>
      <c r="AC13" s="56">
        <f>SUM(AC7:AC12)</f>
        <v>0</v>
      </c>
      <c r="AD13" s="56">
        <f>SUM(AD7:AD12)</f>
        <v>0</v>
      </c>
    </row>
    <row r="14" spans="1:33" ht="36" customHeight="1" x14ac:dyDescent="0.25">
      <c r="A14" s="26" t="s">
        <v>45</v>
      </c>
      <c r="B14" s="26" t="s">
        <v>110</v>
      </c>
      <c r="C14" s="26"/>
      <c r="D14" s="26" t="s">
        <v>119</v>
      </c>
      <c r="E14" s="65">
        <v>1</v>
      </c>
      <c r="F14" s="65">
        <v>60</v>
      </c>
      <c r="G14" s="33">
        <f>E14*F14</f>
        <v>60</v>
      </c>
      <c r="H14" s="27" t="s">
        <v>134</v>
      </c>
      <c r="I14" s="37"/>
      <c r="J14" s="62"/>
      <c r="K14" s="80"/>
      <c r="L14" s="80"/>
      <c r="M14" s="26" t="s">
        <v>183</v>
      </c>
      <c r="N14" s="48"/>
      <c r="O14" s="48"/>
      <c r="P14" s="48"/>
      <c r="Q14" s="48">
        <f>SUM(N14:P14)</f>
        <v>0</v>
      </c>
      <c r="R14" s="48"/>
      <c r="S14" s="48"/>
      <c r="T14" s="48"/>
      <c r="U14" s="48">
        <f>SUM(R14:T14)</f>
        <v>0</v>
      </c>
      <c r="V14" s="48"/>
      <c r="W14" s="48"/>
      <c r="X14" s="48"/>
      <c r="Y14" s="48">
        <f>SUM(V14:X14)</f>
        <v>0</v>
      </c>
      <c r="Z14" s="48"/>
      <c r="AA14" s="48"/>
      <c r="AB14" s="48"/>
      <c r="AC14" s="48">
        <f>SUM(Z14:AB14)</f>
        <v>0</v>
      </c>
      <c r="AD14" s="48">
        <f>Q14+U14+Y14+AC14</f>
        <v>0</v>
      </c>
      <c r="AE14" s="2" t="s">
        <v>237</v>
      </c>
      <c r="AF14" s="2" t="s">
        <v>238</v>
      </c>
      <c r="AG14" s="2" t="s">
        <v>239</v>
      </c>
    </row>
    <row r="15" spans="1:33" ht="36" customHeight="1" x14ac:dyDescent="0.25">
      <c r="A15" s="26" t="s">
        <v>45</v>
      </c>
      <c r="B15" s="26" t="s">
        <v>111</v>
      </c>
      <c r="C15" s="26"/>
      <c r="D15" s="26" t="s">
        <v>120</v>
      </c>
      <c r="E15" s="48">
        <v>1</v>
      </c>
      <c r="F15" s="48">
        <v>20</v>
      </c>
      <c r="G15" s="49">
        <f>E15*F15</f>
        <v>20</v>
      </c>
      <c r="H15" s="27" t="s">
        <v>134</v>
      </c>
      <c r="I15" s="37"/>
      <c r="J15" s="37"/>
      <c r="K15" s="27"/>
      <c r="L15" s="27"/>
      <c r="M15" s="26" t="s">
        <v>184</v>
      </c>
      <c r="N15" s="48"/>
      <c r="O15" s="48"/>
      <c r="P15" s="48"/>
      <c r="Q15" s="48">
        <f t="shared" ref="Q15:Q56" si="10">SUM(N15:P15)</f>
        <v>0</v>
      </c>
      <c r="R15" s="48"/>
      <c r="S15" s="48"/>
      <c r="T15" s="48"/>
      <c r="U15" s="48">
        <f t="shared" ref="U15:U56" si="11">SUM(R15:T15)</f>
        <v>0</v>
      </c>
      <c r="V15" s="48"/>
      <c r="W15" s="48"/>
      <c r="X15" s="48"/>
      <c r="Y15" s="48">
        <f t="shared" ref="Y15:Y56" si="12">SUM(V15:X15)</f>
        <v>0</v>
      </c>
      <c r="Z15" s="48"/>
      <c r="AA15" s="48"/>
      <c r="AB15" s="48"/>
      <c r="AC15" s="48">
        <f t="shared" ref="AC15:AC56" si="13">SUM(Z15:AB15)</f>
        <v>0</v>
      </c>
      <c r="AD15" s="48">
        <f t="shared" ref="AD15:AD56" si="14">Q15+U15+Y15+AC15</f>
        <v>0</v>
      </c>
      <c r="AE15" s="2" t="s">
        <v>237</v>
      </c>
      <c r="AF15" s="2" t="s">
        <v>238</v>
      </c>
      <c r="AG15" s="2" t="s">
        <v>239</v>
      </c>
    </row>
    <row r="16" spans="1:33" ht="36" customHeight="1" x14ac:dyDescent="0.25">
      <c r="A16" s="26" t="s">
        <v>45</v>
      </c>
      <c r="B16" s="26" t="s">
        <v>111</v>
      </c>
      <c r="C16" s="26"/>
      <c r="D16" s="26" t="s">
        <v>121</v>
      </c>
      <c r="E16" s="44">
        <v>1</v>
      </c>
      <c r="F16" s="44">
        <v>27</v>
      </c>
      <c r="G16" s="49">
        <f t="shared" ref="G16:G56" si="15">E16*F16</f>
        <v>27</v>
      </c>
      <c r="H16" s="27" t="s">
        <v>134</v>
      </c>
      <c r="I16" s="37"/>
      <c r="J16" s="37"/>
      <c r="K16" s="27"/>
      <c r="L16" s="27"/>
      <c r="M16" s="26" t="s">
        <v>184</v>
      </c>
      <c r="N16" s="48"/>
      <c r="O16" s="48"/>
      <c r="P16" s="48"/>
      <c r="Q16" s="48">
        <f t="shared" si="10"/>
        <v>0</v>
      </c>
      <c r="R16" s="48"/>
      <c r="S16" s="48"/>
      <c r="T16" s="48"/>
      <c r="U16" s="48">
        <f t="shared" si="11"/>
        <v>0</v>
      </c>
      <c r="V16" s="48"/>
      <c r="W16" s="48"/>
      <c r="X16" s="48"/>
      <c r="Y16" s="48">
        <f t="shared" si="12"/>
        <v>0</v>
      </c>
      <c r="Z16" s="48"/>
      <c r="AA16" s="48"/>
      <c r="AB16" s="48"/>
      <c r="AC16" s="48">
        <f t="shared" si="13"/>
        <v>0</v>
      </c>
      <c r="AD16" s="48">
        <f t="shared" si="14"/>
        <v>0</v>
      </c>
      <c r="AE16" s="2" t="s">
        <v>237</v>
      </c>
      <c r="AF16" s="2" t="s">
        <v>238</v>
      </c>
      <c r="AG16" s="2" t="s">
        <v>240</v>
      </c>
    </row>
    <row r="17" spans="1:33" ht="36" customHeight="1" x14ac:dyDescent="0.25">
      <c r="A17" s="26" t="s">
        <v>45</v>
      </c>
      <c r="B17" s="26" t="s">
        <v>69</v>
      </c>
      <c r="C17" s="26"/>
      <c r="D17" s="26" t="s">
        <v>120</v>
      </c>
      <c r="E17" s="48">
        <v>1</v>
      </c>
      <c r="F17" s="48">
        <v>25</v>
      </c>
      <c r="G17" s="49">
        <f t="shared" si="15"/>
        <v>25</v>
      </c>
      <c r="H17" s="27" t="s">
        <v>135</v>
      </c>
      <c r="I17" s="63" t="s">
        <v>136</v>
      </c>
      <c r="J17" s="63" t="s">
        <v>137</v>
      </c>
      <c r="K17" s="64" t="s">
        <v>185</v>
      </c>
      <c r="L17" s="64"/>
      <c r="M17" s="26" t="s">
        <v>186</v>
      </c>
      <c r="N17" s="48"/>
      <c r="O17" s="48"/>
      <c r="P17" s="48"/>
      <c r="Q17" s="48">
        <f t="shared" si="10"/>
        <v>0</v>
      </c>
      <c r="R17" s="48"/>
      <c r="S17" s="48"/>
      <c r="T17" s="48"/>
      <c r="U17" s="48">
        <f t="shared" si="11"/>
        <v>0</v>
      </c>
      <c r="V17" s="48"/>
      <c r="W17" s="48"/>
      <c r="X17" s="48"/>
      <c r="Y17" s="48">
        <f t="shared" si="12"/>
        <v>0</v>
      </c>
      <c r="Z17" s="48"/>
      <c r="AA17" s="48"/>
      <c r="AB17" s="48"/>
      <c r="AC17" s="48">
        <f t="shared" si="13"/>
        <v>0</v>
      </c>
      <c r="AD17" s="48">
        <f t="shared" si="14"/>
        <v>0</v>
      </c>
      <c r="AE17" s="2" t="s">
        <v>241</v>
      </c>
      <c r="AF17" s="2" t="s">
        <v>242</v>
      </c>
      <c r="AG17" s="2" t="s">
        <v>239</v>
      </c>
    </row>
    <row r="18" spans="1:33" ht="36" customHeight="1" x14ac:dyDescent="0.25">
      <c r="A18" s="26" t="s">
        <v>45</v>
      </c>
      <c r="B18" s="26" t="s">
        <v>69</v>
      </c>
      <c r="C18" s="26"/>
      <c r="D18" s="26" t="s">
        <v>120</v>
      </c>
      <c r="E18" s="48">
        <v>1</v>
      </c>
      <c r="F18" s="48">
        <v>25</v>
      </c>
      <c r="G18" s="49">
        <f t="shared" si="15"/>
        <v>25</v>
      </c>
      <c r="H18" s="64" t="s">
        <v>134</v>
      </c>
      <c r="I18" s="63"/>
      <c r="J18" s="63"/>
      <c r="K18" s="64"/>
      <c r="L18" s="64"/>
      <c r="M18" s="26" t="s">
        <v>187</v>
      </c>
      <c r="N18" s="48"/>
      <c r="O18" s="48"/>
      <c r="P18" s="48"/>
      <c r="Q18" s="48">
        <f t="shared" si="10"/>
        <v>0</v>
      </c>
      <c r="R18" s="48"/>
      <c r="S18" s="48"/>
      <c r="T18" s="48"/>
      <c r="U18" s="48">
        <f t="shared" si="11"/>
        <v>0</v>
      </c>
      <c r="V18" s="48"/>
      <c r="W18" s="48"/>
      <c r="X18" s="48"/>
      <c r="Y18" s="48">
        <f t="shared" si="12"/>
        <v>0</v>
      </c>
      <c r="Z18" s="48"/>
      <c r="AA18" s="48"/>
      <c r="AB18" s="48"/>
      <c r="AC18" s="48">
        <f t="shared" si="13"/>
        <v>0</v>
      </c>
      <c r="AD18" s="48">
        <f t="shared" si="14"/>
        <v>0</v>
      </c>
      <c r="AE18" s="2" t="s">
        <v>241</v>
      </c>
      <c r="AF18" s="2" t="s">
        <v>242</v>
      </c>
      <c r="AG18" s="2" t="s">
        <v>239</v>
      </c>
    </row>
    <row r="19" spans="1:33" ht="36" customHeight="1" x14ac:dyDescent="0.25">
      <c r="A19" s="26" t="s">
        <v>45</v>
      </c>
      <c r="B19" s="26" t="s">
        <v>69</v>
      </c>
      <c r="C19" s="26"/>
      <c r="D19" s="26" t="s">
        <v>122</v>
      </c>
      <c r="E19" s="48">
        <v>1</v>
      </c>
      <c r="F19" s="48">
        <v>25</v>
      </c>
      <c r="G19" s="49">
        <f t="shared" si="15"/>
        <v>25</v>
      </c>
      <c r="H19" s="64" t="s">
        <v>134</v>
      </c>
      <c r="I19" s="63"/>
      <c r="J19" s="63"/>
      <c r="K19" s="64"/>
      <c r="L19" s="64"/>
      <c r="M19" s="26" t="s">
        <v>188</v>
      </c>
      <c r="N19" s="48"/>
      <c r="O19" s="48"/>
      <c r="P19" s="48"/>
      <c r="Q19" s="48">
        <f t="shared" si="10"/>
        <v>0</v>
      </c>
      <c r="R19" s="48"/>
      <c r="S19" s="48"/>
      <c r="T19" s="48"/>
      <c r="U19" s="48">
        <f t="shared" si="11"/>
        <v>0</v>
      </c>
      <c r="V19" s="48"/>
      <c r="W19" s="48"/>
      <c r="X19" s="48"/>
      <c r="Y19" s="48">
        <f t="shared" si="12"/>
        <v>0</v>
      </c>
      <c r="Z19" s="48"/>
      <c r="AA19" s="48"/>
      <c r="AB19" s="48"/>
      <c r="AC19" s="48">
        <f t="shared" si="13"/>
        <v>0</v>
      </c>
      <c r="AD19" s="48">
        <f t="shared" si="14"/>
        <v>0</v>
      </c>
      <c r="AE19" s="2" t="s">
        <v>241</v>
      </c>
      <c r="AF19" s="2" t="s">
        <v>242</v>
      </c>
      <c r="AG19" s="2" t="s">
        <v>240</v>
      </c>
    </row>
    <row r="20" spans="1:33" ht="94.5" customHeight="1" x14ac:dyDescent="0.25">
      <c r="A20" s="26" t="s">
        <v>45</v>
      </c>
      <c r="B20" s="26" t="s">
        <v>69</v>
      </c>
      <c r="C20" s="26"/>
      <c r="D20" s="26" t="s">
        <v>70</v>
      </c>
      <c r="E20" s="48">
        <v>5</v>
      </c>
      <c r="F20" s="48">
        <v>30</v>
      </c>
      <c r="G20" s="49">
        <f t="shared" si="15"/>
        <v>150</v>
      </c>
      <c r="H20" s="64" t="s">
        <v>135</v>
      </c>
      <c r="I20" s="63" t="s">
        <v>138</v>
      </c>
      <c r="J20" s="63" t="s">
        <v>139</v>
      </c>
      <c r="K20" s="64" t="s">
        <v>189</v>
      </c>
      <c r="L20" s="64"/>
      <c r="M20" s="26" t="s">
        <v>190</v>
      </c>
      <c r="N20" s="48"/>
      <c r="O20" s="48"/>
      <c r="P20" s="48"/>
      <c r="Q20" s="48">
        <f t="shared" si="10"/>
        <v>0</v>
      </c>
      <c r="R20" s="48"/>
      <c r="S20" s="48"/>
      <c r="T20" s="48"/>
      <c r="U20" s="48">
        <f t="shared" si="11"/>
        <v>0</v>
      </c>
      <c r="V20" s="48"/>
      <c r="W20" s="48"/>
      <c r="X20" s="48"/>
      <c r="Y20" s="48">
        <f t="shared" si="12"/>
        <v>0</v>
      </c>
      <c r="Z20" s="48"/>
      <c r="AA20" s="48"/>
      <c r="AB20" s="48"/>
      <c r="AC20" s="48">
        <f t="shared" si="13"/>
        <v>0</v>
      </c>
      <c r="AD20" s="48">
        <f t="shared" si="14"/>
        <v>0</v>
      </c>
      <c r="AE20" s="2" t="s">
        <v>241</v>
      </c>
      <c r="AF20" s="2" t="s">
        <v>242</v>
      </c>
      <c r="AG20" s="2" t="s">
        <v>239</v>
      </c>
    </row>
    <row r="21" spans="1:33" ht="36" customHeight="1" x14ac:dyDescent="0.25">
      <c r="A21" s="26" t="s">
        <v>45</v>
      </c>
      <c r="B21" s="26" t="s">
        <v>69</v>
      </c>
      <c r="C21" s="26"/>
      <c r="D21" s="26" t="s">
        <v>123</v>
      </c>
      <c r="E21" s="48">
        <v>1</v>
      </c>
      <c r="F21" s="48">
        <v>102</v>
      </c>
      <c r="G21" s="49">
        <f t="shared" si="15"/>
        <v>102</v>
      </c>
      <c r="H21" s="64" t="s">
        <v>134</v>
      </c>
      <c r="I21" s="63"/>
      <c r="J21" s="63"/>
      <c r="K21" s="63"/>
      <c r="L21" s="63"/>
      <c r="M21" s="26" t="s">
        <v>191</v>
      </c>
      <c r="N21" s="48"/>
      <c r="O21" s="48"/>
      <c r="P21" s="48"/>
      <c r="Q21" s="48">
        <f t="shared" si="10"/>
        <v>0</v>
      </c>
      <c r="R21" s="48"/>
      <c r="S21" s="48"/>
      <c r="T21" s="48"/>
      <c r="U21" s="48">
        <f t="shared" si="11"/>
        <v>0</v>
      </c>
      <c r="V21" s="48"/>
      <c r="W21" s="48"/>
      <c r="X21" s="48"/>
      <c r="Y21" s="48">
        <f t="shared" si="12"/>
        <v>0</v>
      </c>
      <c r="Z21" s="48"/>
      <c r="AA21" s="48"/>
      <c r="AB21" s="48"/>
      <c r="AC21" s="48">
        <f t="shared" si="13"/>
        <v>0</v>
      </c>
      <c r="AD21" s="48">
        <f t="shared" si="14"/>
        <v>0</v>
      </c>
      <c r="AE21" s="2" t="s">
        <v>241</v>
      </c>
      <c r="AF21" s="2" t="s">
        <v>242</v>
      </c>
      <c r="AG21" s="2" t="s">
        <v>239</v>
      </c>
    </row>
    <row r="22" spans="1:33" ht="43.5" customHeight="1" x14ac:dyDescent="0.25">
      <c r="A22" s="26" t="s">
        <v>45</v>
      </c>
      <c r="B22" s="26" t="s">
        <v>69</v>
      </c>
      <c r="C22" s="26"/>
      <c r="D22" s="26" t="s">
        <v>124</v>
      </c>
      <c r="E22" s="48">
        <v>1</v>
      </c>
      <c r="F22" s="48">
        <v>55</v>
      </c>
      <c r="G22" s="49">
        <f t="shared" si="15"/>
        <v>55</v>
      </c>
      <c r="H22" s="64" t="s">
        <v>135</v>
      </c>
      <c r="I22" s="63" t="s">
        <v>140</v>
      </c>
      <c r="J22" s="63" t="s">
        <v>141</v>
      </c>
      <c r="K22" s="64" t="s">
        <v>192</v>
      </c>
      <c r="L22" s="63"/>
      <c r="M22" s="26" t="s">
        <v>193</v>
      </c>
      <c r="N22" s="48"/>
      <c r="O22" s="48"/>
      <c r="P22" s="48"/>
      <c r="Q22" s="48">
        <f t="shared" si="10"/>
        <v>0</v>
      </c>
      <c r="R22" s="48"/>
      <c r="S22" s="48"/>
      <c r="T22" s="48"/>
      <c r="U22" s="48">
        <f t="shared" si="11"/>
        <v>0</v>
      </c>
      <c r="V22" s="48"/>
      <c r="W22" s="48"/>
      <c r="X22" s="48"/>
      <c r="Y22" s="48">
        <f t="shared" si="12"/>
        <v>0</v>
      </c>
      <c r="Z22" s="48"/>
      <c r="AA22" s="48"/>
      <c r="AB22" s="48"/>
      <c r="AC22" s="48">
        <f t="shared" si="13"/>
        <v>0</v>
      </c>
      <c r="AD22" s="48">
        <f t="shared" si="14"/>
        <v>0</v>
      </c>
      <c r="AE22" s="2" t="s">
        <v>241</v>
      </c>
      <c r="AF22" s="2" t="s">
        <v>242</v>
      </c>
      <c r="AG22" s="2" t="s">
        <v>239</v>
      </c>
    </row>
    <row r="23" spans="1:33" ht="72.75" customHeight="1" x14ac:dyDescent="0.25">
      <c r="A23" s="26" t="s">
        <v>45</v>
      </c>
      <c r="B23" s="26" t="s">
        <v>71</v>
      </c>
      <c r="C23" s="26"/>
      <c r="D23" s="26" t="s">
        <v>125</v>
      </c>
      <c r="E23" s="48">
        <v>1</v>
      </c>
      <c r="F23" s="48">
        <v>38</v>
      </c>
      <c r="G23" s="49">
        <f t="shared" si="15"/>
        <v>38</v>
      </c>
      <c r="H23" s="64" t="s">
        <v>134</v>
      </c>
      <c r="I23" s="63"/>
      <c r="J23" s="63"/>
      <c r="K23" s="64"/>
      <c r="L23" s="63"/>
      <c r="M23" s="26" t="s">
        <v>194</v>
      </c>
      <c r="N23" s="48"/>
      <c r="O23" s="48"/>
      <c r="P23" s="48"/>
      <c r="Q23" s="48">
        <f t="shared" si="10"/>
        <v>0</v>
      </c>
      <c r="R23" s="48"/>
      <c r="S23" s="48"/>
      <c r="T23" s="48"/>
      <c r="U23" s="48">
        <f t="shared" si="11"/>
        <v>0</v>
      </c>
      <c r="V23" s="48"/>
      <c r="W23" s="48"/>
      <c r="X23" s="48"/>
      <c r="Y23" s="48">
        <f t="shared" si="12"/>
        <v>0</v>
      </c>
      <c r="Z23" s="48"/>
      <c r="AA23" s="48"/>
      <c r="AB23" s="48"/>
      <c r="AC23" s="48">
        <f t="shared" si="13"/>
        <v>0</v>
      </c>
      <c r="AD23" s="48">
        <f t="shared" si="14"/>
        <v>0</v>
      </c>
      <c r="AE23" s="2" t="s">
        <v>241</v>
      </c>
      <c r="AF23" s="2" t="s">
        <v>242</v>
      </c>
      <c r="AG23" s="2" t="s">
        <v>239</v>
      </c>
    </row>
    <row r="24" spans="1:33" ht="82.5" x14ac:dyDescent="0.25">
      <c r="A24" s="26" t="s">
        <v>45</v>
      </c>
      <c r="B24" s="26" t="s">
        <v>71</v>
      </c>
      <c r="C24" s="26"/>
      <c r="D24" s="26" t="s">
        <v>70</v>
      </c>
      <c r="E24" s="48">
        <v>5</v>
      </c>
      <c r="F24" s="48">
        <v>30</v>
      </c>
      <c r="G24" s="49">
        <f t="shared" si="15"/>
        <v>150</v>
      </c>
      <c r="H24" s="64" t="s">
        <v>135</v>
      </c>
      <c r="I24" s="63" t="s">
        <v>142</v>
      </c>
      <c r="J24" s="63" t="s">
        <v>143</v>
      </c>
      <c r="K24" s="64" t="s">
        <v>195</v>
      </c>
      <c r="L24" s="63"/>
      <c r="M24" s="26" t="s">
        <v>196</v>
      </c>
      <c r="N24" s="48"/>
      <c r="O24" s="48"/>
      <c r="P24" s="48"/>
      <c r="Q24" s="48">
        <f t="shared" si="10"/>
        <v>0</v>
      </c>
      <c r="R24" s="48"/>
      <c r="S24" s="48"/>
      <c r="T24" s="48"/>
      <c r="U24" s="48">
        <f t="shared" si="11"/>
        <v>0</v>
      </c>
      <c r="V24" s="48"/>
      <c r="W24" s="48"/>
      <c r="X24" s="48"/>
      <c r="Y24" s="48">
        <f t="shared" si="12"/>
        <v>0</v>
      </c>
      <c r="Z24" s="48"/>
      <c r="AA24" s="48"/>
      <c r="AB24" s="48"/>
      <c r="AC24" s="48">
        <f t="shared" si="13"/>
        <v>0</v>
      </c>
      <c r="AD24" s="48">
        <f t="shared" si="14"/>
        <v>0</v>
      </c>
      <c r="AE24" s="2" t="s">
        <v>241</v>
      </c>
      <c r="AF24" s="2" t="s">
        <v>242</v>
      </c>
      <c r="AG24" s="2" t="s">
        <v>239</v>
      </c>
    </row>
    <row r="25" spans="1:33" ht="41.25" customHeight="1" x14ac:dyDescent="0.25">
      <c r="A25" s="26" t="s">
        <v>45</v>
      </c>
      <c r="B25" s="26" t="s">
        <v>71</v>
      </c>
      <c r="C25" s="26"/>
      <c r="D25" s="26" t="s">
        <v>68</v>
      </c>
      <c r="E25" s="48">
        <v>2</v>
      </c>
      <c r="F25" s="48">
        <v>35</v>
      </c>
      <c r="G25" s="49">
        <f t="shared" si="15"/>
        <v>70</v>
      </c>
      <c r="H25" s="64" t="s">
        <v>135</v>
      </c>
      <c r="I25" s="63" t="s">
        <v>144</v>
      </c>
      <c r="J25" s="63" t="s">
        <v>145</v>
      </c>
      <c r="K25" s="64" t="s">
        <v>197</v>
      </c>
      <c r="L25" s="63"/>
      <c r="M25" s="26" t="s">
        <v>196</v>
      </c>
      <c r="N25" s="48"/>
      <c r="O25" s="48"/>
      <c r="P25" s="48"/>
      <c r="Q25" s="48">
        <f t="shared" si="10"/>
        <v>0</v>
      </c>
      <c r="R25" s="48"/>
      <c r="S25" s="48"/>
      <c r="T25" s="48"/>
      <c r="U25" s="48">
        <f t="shared" si="11"/>
        <v>0</v>
      </c>
      <c r="V25" s="48"/>
      <c r="W25" s="48"/>
      <c r="X25" s="48"/>
      <c r="Y25" s="48">
        <f t="shared" si="12"/>
        <v>0</v>
      </c>
      <c r="Z25" s="48"/>
      <c r="AA25" s="48"/>
      <c r="AB25" s="48"/>
      <c r="AC25" s="48">
        <f t="shared" si="13"/>
        <v>0</v>
      </c>
      <c r="AD25" s="48">
        <f t="shared" si="14"/>
        <v>0</v>
      </c>
      <c r="AE25" s="2" t="s">
        <v>241</v>
      </c>
      <c r="AF25" s="2" t="s">
        <v>242</v>
      </c>
      <c r="AG25" s="2" t="s">
        <v>239</v>
      </c>
    </row>
    <row r="26" spans="1:33" ht="70.5" customHeight="1" x14ac:dyDescent="0.25">
      <c r="A26" s="26" t="s">
        <v>45</v>
      </c>
      <c r="B26" s="26" t="s">
        <v>71</v>
      </c>
      <c r="C26" s="26"/>
      <c r="D26" s="26" t="s">
        <v>68</v>
      </c>
      <c r="E26" s="48">
        <v>1</v>
      </c>
      <c r="F26" s="48">
        <v>35</v>
      </c>
      <c r="G26" s="49">
        <f t="shared" si="15"/>
        <v>35</v>
      </c>
      <c r="H26" s="64" t="s">
        <v>134</v>
      </c>
      <c r="I26" s="63"/>
      <c r="J26" s="63"/>
      <c r="K26" s="64"/>
      <c r="L26" s="63"/>
      <c r="M26" s="26" t="s">
        <v>198</v>
      </c>
      <c r="N26" s="48"/>
      <c r="O26" s="48"/>
      <c r="P26" s="48"/>
      <c r="Q26" s="48">
        <f t="shared" si="10"/>
        <v>0</v>
      </c>
      <c r="R26" s="48"/>
      <c r="S26" s="48"/>
      <c r="T26" s="48"/>
      <c r="U26" s="48">
        <f t="shared" si="11"/>
        <v>0</v>
      </c>
      <c r="V26" s="48"/>
      <c r="W26" s="48"/>
      <c r="X26" s="48"/>
      <c r="Y26" s="48">
        <f t="shared" si="12"/>
        <v>0</v>
      </c>
      <c r="Z26" s="48"/>
      <c r="AA26" s="48"/>
      <c r="AB26" s="48"/>
      <c r="AC26" s="48">
        <f t="shared" si="13"/>
        <v>0</v>
      </c>
      <c r="AD26" s="48">
        <f t="shared" si="14"/>
        <v>0</v>
      </c>
      <c r="AE26" s="2" t="s">
        <v>241</v>
      </c>
      <c r="AF26" s="2" t="s">
        <v>242</v>
      </c>
      <c r="AG26" s="2" t="s">
        <v>239</v>
      </c>
    </row>
    <row r="27" spans="1:33" ht="36" customHeight="1" x14ac:dyDescent="0.25">
      <c r="A27" s="26" t="s">
        <v>45</v>
      </c>
      <c r="B27" s="26" t="s">
        <v>71</v>
      </c>
      <c r="C27" s="26"/>
      <c r="D27" s="26" t="s">
        <v>74</v>
      </c>
      <c r="E27" s="48">
        <v>1</v>
      </c>
      <c r="F27" s="48">
        <v>35</v>
      </c>
      <c r="G27" s="49">
        <f t="shared" si="15"/>
        <v>35</v>
      </c>
      <c r="H27" s="64" t="s">
        <v>135</v>
      </c>
      <c r="I27" s="63" t="s">
        <v>146</v>
      </c>
      <c r="J27" s="63" t="s">
        <v>147</v>
      </c>
      <c r="K27" s="64" t="s">
        <v>197</v>
      </c>
      <c r="L27" s="63"/>
      <c r="M27" s="26" t="s">
        <v>196</v>
      </c>
      <c r="N27" s="48"/>
      <c r="O27" s="48"/>
      <c r="P27" s="48"/>
      <c r="Q27" s="48">
        <f t="shared" si="10"/>
        <v>0</v>
      </c>
      <c r="R27" s="48"/>
      <c r="S27" s="48"/>
      <c r="T27" s="48"/>
      <c r="U27" s="48">
        <f t="shared" si="11"/>
        <v>0</v>
      </c>
      <c r="V27" s="48"/>
      <c r="W27" s="48"/>
      <c r="X27" s="48"/>
      <c r="Y27" s="48">
        <f t="shared" si="12"/>
        <v>0</v>
      </c>
      <c r="Z27" s="48"/>
      <c r="AA27" s="48"/>
      <c r="AB27" s="48"/>
      <c r="AC27" s="48">
        <f t="shared" si="13"/>
        <v>0</v>
      </c>
      <c r="AD27" s="48">
        <f t="shared" si="14"/>
        <v>0</v>
      </c>
      <c r="AE27" s="2" t="s">
        <v>241</v>
      </c>
      <c r="AF27" s="2" t="s">
        <v>242</v>
      </c>
      <c r="AG27" s="2" t="s">
        <v>239</v>
      </c>
    </row>
    <row r="28" spans="1:33" ht="36" customHeight="1" x14ac:dyDescent="0.25">
      <c r="A28" s="26" t="s">
        <v>45</v>
      </c>
      <c r="B28" s="26" t="s">
        <v>71</v>
      </c>
      <c r="C28" s="26"/>
      <c r="D28" s="26" t="s">
        <v>74</v>
      </c>
      <c r="E28" s="48">
        <v>1</v>
      </c>
      <c r="F28" s="48">
        <v>35</v>
      </c>
      <c r="G28" s="49">
        <f t="shared" si="15"/>
        <v>35</v>
      </c>
      <c r="H28" s="64" t="s">
        <v>135</v>
      </c>
      <c r="I28" s="63" t="s">
        <v>148</v>
      </c>
      <c r="J28" s="63" t="s">
        <v>149</v>
      </c>
      <c r="K28" s="64" t="s">
        <v>199</v>
      </c>
      <c r="L28" s="63"/>
      <c r="M28" s="26" t="s">
        <v>196</v>
      </c>
      <c r="N28" s="48"/>
      <c r="O28" s="48"/>
      <c r="P28" s="48"/>
      <c r="Q28" s="48">
        <f t="shared" si="10"/>
        <v>0</v>
      </c>
      <c r="R28" s="48"/>
      <c r="S28" s="48"/>
      <c r="T28" s="48"/>
      <c r="U28" s="48">
        <f t="shared" si="11"/>
        <v>0</v>
      </c>
      <c r="V28" s="48"/>
      <c r="W28" s="48"/>
      <c r="X28" s="48"/>
      <c r="Y28" s="48">
        <f t="shared" si="12"/>
        <v>0</v>
      </c>
      <c r="Z28" s="48"/>
      <c r="AA28" s="48"/>
      <c r="AB28" s="48"/>
      <c r="AC28" s="48">
        <f t="shared" si="13"/>
        <v>0</v>
      </c>
      <c r="AD28" s="48">
        <f t="shared" si="14"/>
        <v>0</v>
      </c>
      <c r="AE28" s="2" t="s">
        <v>241</v>
      </c>
      <c r="AF28" s="2" t="s">
        <v>242</v>
      </c>
      <c r="AG28" s="2" t="s">
        <v>239</v>
      </c>
    </row>
    <row r="29" spans="1:33" ht="49.5" x14ac:dyDescent="0.25">
      <c r="A29" s="26" t="s">
        <v>45</v>
      </c>
      <c r="B29" s="26" t="s">
        <v>72</v>
      </c>
      <c r="C29" s="26"/>
      <c r="D29" s="26" t="s">
        <v>70</v>
      </c>
      <c r="E29" s="48">
        <v>3</v>
      </c>
      <c r="F29" s="48">
        <v>30</v>
      </c>
      <c r="G29" s="49">
        <f t="shared" si="15"/>
        <v>90</v>
      </c>
      <c r="H29" s="64" t="s">
        <v>135</v>
      </c>
      <c r="I29" s="63" t="s">
        <v>150</v>
      </c>
      <c r="J29" s="63" t="s">
        <v>151</v>
      </c>
      <c r="K29" s="64" t="s">
        <v>200</v>
      </c>
      <c r="L29" s="63"/>
      <c r="M29" s="26" t="s">
        <v>196</v>
      </c>
      <c r="N29" s="48"/>
      <c r="O29" s="48"/>
      <c r="P29" s="48"/>
      <c r="Q29" s="48">
        <f t="shared" si="10"/>
        <v>0</v>
      </c>
      <c r="R29" s="48"/>
      <c r="S29" s="48"/>
      <c r="T29" s="48"/>
      <c r="U29" s="48">
        <f t="shared" si="11"/>
        <v>0</v>
      </c>
      <c r="V29" s="48"/>
      <c r="W29" s="48"/>
      <c r="X29" s="48"/>
      <c r="Y29" s="48">
        <f t="shared" si="12"/>
        <v>0</v>
      </c>
      <c r="Z29" s="48"/>
      <c r="AA29" s="48"/>
      <c r="AB29" s="48"/>
      <c r="AC29" s="48">
        <f t="shared" si="13"/>
        <v>0</v>
      </c>
      <c r="AD29" s="48">
        <f t="shared" si="14"/>
        <v>0</v>
      </c>
      <c r="AE29" s="2" t="s">
        <v>241</v>
      </c>
      <c r="AF29" s="2" t="s">
        <v>242</v>
      </c>
      <c r="AG29" s="2" t="s">
        <v>239</v>
      </c>
    </row>
    <row r="30" spans="1:33" ht="66" x14ac:dyDescent="0.25">
      <c r="A30" s="26" t="s">
        <v>45</v>
      </c>
      <c r="B30" s="26" t="s">
        <v>72</v>
      </c>
      <c r="C30" s="26"/>
      <c r="D30" s="26" t="s">
        <v>68</v>
      </c>
      <c r="E30" s="48">
        <v>4</v>
      </c>
      <c r="F30" s="48">
        <v>35</v>
      </c>
      <c r="G30" s="49">
        <f t="shared" si="15"/>
        <v>140</v>
      </c>
      <c r="H30" s="64" t="s">
        <v>135</v>
      </c>
      <c r="I30" s="63" t="s">
        <v>152</v>
      </c>
      <c r="J30" s="63" t="s">
        <v>153</v>
      </c>
      <c r="K30" s="64" t="s">
        <v>201</v>
      </c>
      <c r="L30" s="63"/>
      <c r="M30" s="26" t="s">
        <v>196</v>
      </c>
      <c r="N30" s="48"/>
      <c r="O30" s="48"/>
      <c r="P30" s="48"/>
      <c r="Q30" s="48">
        <f t="shared" si="10"/>
        <v>0</v>
      </c>
      <c r="R30" s="48"/>
      <c r="S30" s="48"/>
      <c r="T30" s="48"/>
      <c r="U30" s="48">
        <f t="shared" si="11"/>
        <v>0</v>
      </c>
      <c r="V30" s="48"/>
      <c r="W30" s="48"/>
      <c r="X30" s="48"/>
      <c r="Y30" s="48">
        <f t="shared" si="12"/>
        <v>0</v>
      </c>
      <c r="Z30" s="48"/>
      <c r="AA30" s="48"/>
      <c r="AB30" s="48"/>
      <c r="AC30" s="48">
        <f t="shared" si="13"/>
        <v>0</v>
      </c>
      <c r="AD30" s="48">
        <f t="shared" si="14"/>
        <v>0</v>
      </c>
      <c r="AE30" s="2" t="s">
        <v>241</v>
      </c>
      <c r="AF30" s="2" t="s">
        <v>242</v>
      </c>
      <c r="AG30" s="2" t="s">
        <v>239</v>
      </c>
    </row>
    <row r="31" spans="1:33" ht="36" customHeight="1" x14ac:dyDescent="0.25">
      <c r="A31" s="26" t="s">
        <v>45</v>
      </c>
      <c r="B31" s="26" t="s">
        <v>72</v>
      </c>
      <c r="C31" s="26"/>
      <c r="D31" s="26" t="s">
        <v>126</v>
      </c>
      <c r="E31" s="48">
        <v>1</v>
      </c>
      <c r="F31" s="48">
        <v>32</v>
      </c>
      <c r="G31" s="49">
        <f t="shared" si="15"/>
        <v>32</v>
      </c>
      <c r="H31" s="64" t="s">
        <v>135</v>
      </c>
      <c r="I31" s="63" t="s">
        <v>154</v>
      </c>
      <c r="J31" s="63" t="s">
        <v>155</v>
      </c>
      <c r="K31" s="64" t="s">
        <v>202</v>
      </c>
      <c r="L31" s="63"/>
      <c r="M31" s="26" t="s">
        <v>196</v>
      </c>
      <c r="N31" s="48"/>
      <c r="O31" s="48"/>
      <c r="P31" s="48"/>
      <c r="Q31" s="48">
        <f t="shared" si="10"/>
        <v>0</v>
      </c>
      <c r="R31" s="48"/>
      <c r="S31" s="48"/>
      <c r="T31" s="48"/>
      <c r="U31" s="48">
        <f t="shared" si="11"/>
        <v>0</v>
      </c>
      <c r="V31" s="48"/>
      <c r="W31" s="48"/>
      <c r="X31" s="48"/>
      <c r="Y31" s="48">
        <f t="shared" si="12"/>
        <v>0</v>
      </c>
      <c r="Z31" s="48"/>
      <c r="AA31" s="48"/>
      <c r="AB31" s="48"/>
      <c r="AC31" s="48">
        <f t="shared" si="13"/>
        <v>0</v>
      </c>
      <c r="AD31" s="48">
        <f t="shared" si="14"/>
        <v>0</v>
      </c>
      <c r="AE31" s="2" t="s">
        <v>241</v>
      </c>
      <c r="AF31" s="2" t="s">
        <v>242</v>
      </c>
      <c r="AG31" s="2" t="s">
        <v>239</v>
      </c>
    </row>
    <row r="32" spans="1:33" ht="30" customHeight="1" x14ac:dyDescent="0.25">
      <c r="A32" s="26" t="s">
        <v>45</v>
      </c>
      <c r="B32" s="26" t="s">
        <v>72</v>
      </c>
      <c r="C32" s="26"/>
      <c r="D32" s="26" t="s">
        <v>127</v>
      </c>
      <c r="E32" s="48">
        <v>1</v>
      </c>
      <c r="F32" s="48">
        <v>8000</v>
      </c>
      <c r="G32" s="49">
        <f t="shared" si="15"/>
        <v>8000</v>
      </c>
      <c r="H32" s="64" t="s">
        <v>134</v>
      </c>
      <c r="I32" s="63"/>
      <c r="J32" s="63"/>
      <c r="K32" s="64"/>
      <c r="L32" s="63"/>
      <c r="M32" s="26" t="s">
        <v>203</v>
      </c>
      <c r="N32" s="48"/>
      <c r="O32" s="48"/>
      <c r="P32" s="48"/>
      <c r="Q32" s="48">
        <f t="shared" si="10"/>
        <v>0</v>
      </c>
      <c r="R32" s="48"/>
      <c r="S32" s="48"/>
      <c r="T32" s="48"/>
      <c r="U32" s="48">
        <f t="shared" si="11"/>
        <v>0</v>
      </c>
      <c r="V32" s="48"/>
      <c r="W32" s="48"/>
      <c r="X32" s="48"/>
      <c r="Y32" s="48">
        <f t="shared" si="12"/>
        <v>0</v>
      </c>
      <c r="Z32" s="48"/>
      <c r="AA32" s="48"/>
      <c r="AB32" s="48"/>
      <c r="AC32" s="48">
        <f t="shared" si="13"/>
        <v>0</v>
      </c>
      <c r="AD32" s="48">
        <f t="shared" si="14"/>
        <v>0</v>
      </c>
      <c r="AE32" s="2" t="s">
        <v>237</v>
      </c>
      <c r="AF32" s="2" t="s">
        <v>238</v>
      </c>
      <c r="AG32" s="2" t="s">
        <v>240</v>
      </c>
    </row>
    <row r="33" spans="1:33" ht="42" customHeight="1" x14ac:dyDescent="0.25">
      <c r="A33" s="26" t="s">
        <v>45</v>
      </c>
      <c r="B33" s="26" t="s">
        <v>67</v>
      </c>
      <c r="C33" s="26"/>
      <c r="D33" s="26" t="s">
        <v>74</v>
      </c>
      <c r="E33" s="48">
        <v>1</v>
      </c>
      <c r="F33" s="48">
        <v>57</v>
      </c>
      <c r="G33" s="49">
        <f t="shared" si="15"/>
        <v>57</v>
      </c>
      <c r="H33" s="64" t="s">
        <v>135</v>
      </c>
      <c r="I33" s="63" t="s">
        <v>156</v>
      </c>
      <c r="J33" s="63" t="s">
        <v>157</v>
      </c>
      <c r="K33" s="64" t="s">
        <v>204</v>
      </c>
      <c r="L33" s="63"/>
      <c r="M33" s="26" t="s">
        <v>205</v>
      </c>
      <c r="N33" s="48"/>
      <c r="O33" s="48"/>
      <c r="P33" s="48"/>
      <c r="Q33" s="48">
        <f t="shared" si="10"/>
        <v>0</v>
      </c>
      <c r="R33" s="48"/>
      <c r="S33" s="48"/>
      <c r="T33" s="48"/>
      <c r="U33" s="48">
        <f t="shared" si="11"/>
        <v>0</v>
      </c>
      <c r="V33" s="48"/>
      <c r="W33" s="48"/>
      <c r="X33" s="48"/>
      <c r="Y33" s="48">
        <f t="shared" si="12"/>
        <v>0</v>
      </c>
      <c r="Z33" s="48"/>
      <c r="AA33" s="48"/>
      <c r="AB33" s="48"/>
      <c r="AC33" s="48">
        <f t="shared" si="13"/>
        <v>0</v>
      </c>
      <c r="AD33" s="48">
        <f t="shared" si="14"/>
        <v>0</v>
      </c>
      <c r="AE33" s="2" t="s">
        <v>237</v>
      </c>
      <c r="AF33" s="2" t="s">
        <v>238</v>
      </c>
      <c r="AG33" s="2" t="s">
        <v>239</v>
      </c>
    </row>
    <row r="34" spans="1:33" ht="42" customHeight="1" x14ac:dyDescent="0.25">
      <c r="A34" s="26" t="s">
        <v>45</v>
      </c>
      <c r="B34" s="26" t="s">
        <v>67</v>
      </c>
      <c r="C34" s="26"/>
      <c r="D34" s="26" t="s">
        <v>70</v>
      </c>
      <c r="E34" s="48">
        <v>2</v>
      </c>
      <c r="F34" s="48">
        <v>30</v>
      </c>
      <c r="G34" s="49">
        <f t="shared" si="15"/>
        <v>60</v>
      </c>
      <c r="H34" s="64" t="s">
        <v>135</v>
      </c>
      <c r="I34" s="63" t="s">
        <v>158</v>
      </c>
      <c r="J34" s="63" t="s">
        <v>159</v>
      </c>
      <c r="K34" s="64" t="s">
        <v>206</v>
      </c>
      <c r="L34" s="63"/>
      <c r="M34" s="26" t="s">
        <v>207</v>
      </c>
      <c r="N34" s="48"/>
      <c r="O34" s="48"/>
      <c r="P34" s="48"/>
      <c r="Q34" s="48">
        <f t="shared" si="10"/>
        <v>0</v>
      </c>
      <c r="R34" s="48"/>
      <c r="S34" s="48"/>
      <c r="T34" s="48"/>
      <c r="U34" s="48">
        <f t="shared" si="11"/>
        <v>0</v>
      </c>
      <c r="V34" s="48"/>
      <c r="W34" s="48"/>
      <c r="X34" s="48"/>
      <c r="Y34" s="48">
        <f t="shared" si="12"/>
        <v>0</v>
      </c>
      <c r="Z34" s="48"/>
      <c r="AA34" s="48"/>
      <c r="AB34" s="48"/>
      <c r="AC34" s="48">
        <f t="shared" si="13"/>
        <v>0</v>
      </c>
      <c r="AD34" s="48">
        <f t="shared" si="14"/>
        <v>0</v>
      </c>
      <c r="AE34" s="2" t="s">
        <v>237</v>
      </c>
      <c r="AF34" s="2" t="s">
        <v>238</v>
      </c>
      <c r="AG34" s="2" t="s">
        <v>239</v>
      </c>
    </row>
    <row r="35" spans="1:33" ht="42" customHeight="1" x14ac:dyDescent="0.25">
      <c r="A35" s="26" t="s">
        <v>45</v>
      </c>
      <c r="B35" s="26" t="s">
        <v>67</v>
      </c>
      <c r="C35" s="26"/>
      <c r="D35" s="26" t="s">
        <v>70</v>
      </c>
      <c r="E35" s="48">
        <v>1</v>
      </c>
      <c r="F35" s="48">
        <v>52</v>
      </c>
      <c r="G35" s="49">
        <f t="shared" si="15"/>
        <v>52</v>
      </c>
      <c r="H35" s="64" t="s">
        <v>135</v>
      </c>
      <c r="I35" s="63" t="s">
        <v>160</v>
      </c>
      <c r="J35" s="63" t="s">
        <v>161</v>
      </c>
      <c r="K35" s="64" t="s">
        <v>208</v>
      </c>
      <c r="L35" s="63"/>
      <c r="M35" s="26" t="s">
        <v>209</v>
      </c>
      <c r="N35" s="48"/>
      <c r="O35" s="48"/>
      <c r="P35" s="48"/>
      <c r="Q35" s="48">
        <f t="shared" si="10"/>
        <v>0</v>
      </c>
      <c r="R35" s="48"/>
      <c r="S35" s="48"/>
      <c r="T35" s="48"/>
      <c r="U35" s="48">
        <f t="shared" si="11"/>
        <v>0</v>
      </c>
      <c r="V35" s="48"/>
      <c r="W35" s="48"/>
      <c r="X35" s="48"/>
      <c r="Y35" s="48">
        <f t="shared" si="12"/>
        <v>0</v>
      </c>
      <c r="Z35" s="48"/>
      <c r="AA35" s="48"/>
      <c r="AB35" s="48"/>
      <c r="AC35" s="48">
        <f t="shared" si="13"/>
        <v>0</v>
      </c>
      <c r="AD35" s="48">
        <f t="shared" si="14"/>
        <v>0</v>
      </c>
      <c r="AE35" s="2" t="s">
        <v>237</v>
      </c>
      <c r="AF35" s="2" t="s">
        <v>238</v>
      </c>
      <c r="AG35" s="2" t="s">
        <v>239</v>
      </c>
    </row>
    <row r="36" spans="1:33" ht="71.25" customHeight="1" x14ac:dyDescent="0.25">
      <c r="A36" s="26" t="s">
        <v>45</v>
      </c>
      <c r="B36" s="26" t="s">
        <v>67</v>
      </c>
      <c r="C36" s="26"/>
      <c r="D36" s="26" t="s">
        <v>119</v>
      </c>
      <c r="E36" s="48">
        <v>1</v>
      </c>
      <c r="F36" s="48">
        <v>30</v>
      </c>
      <c r="G36" s="49">
        <f t="shared" si="15"/>
        <v>30</v>
      </c>
      <c r="H36" s="64" t="s">
        <v>134</v>
      </c>
      <c r="I36" s="63"/>
      <c r="J36" s="63"/>
      <c r="K36" s="64"/>
      <c r="L36" s="63"/>
      <c r="M36" s="26" t="s">
        <v>210</v>
      </c>
      <c r="N36" s="48"/>
      <c r="O36" s="48"/>
      <c r="P36" s="48"/>
      <c r="Q36" s="48">
        <f t="shared" si="10"/>
        <v>0</v>
      </c>
      <c r="R36" s="48"/>
      <c r="S36" s="48"/>
      <c r="T36" s="48"/>
      <c r="U36" s="48">
        <f t="shared" si="11"/>
        <v>0</v>
      </c>
      <c r="V36" s="48"/>
      <c r="W36" s="48"/>
      <c r="X36" s="48"/>
      <c r="Y36" s="48">
        <f t="shared" si="12"/>
        <v>0</v>
      </c>
      <c r="Z36" s="48"/>
      <c r="AA36" s="48"/>
      <c r="AB36" s="48"/>
      <c r="AC36" s="48">
        <f t="shared" si="13"/>
        <v>0</v>
      </c>
      <c r="AD36" s="48">
        <f t="shared" si="14"/>
        <v>0</v>
      </c>
      <c r="AE36" s="2" t="s">
        <v>237</v>
      </c>
      <c r="AF36" s="2" t="s">
        <v>238</v>
      </c>
      <c r="AG36" s="2" t="s">
        <v>239</v>
      </c>
    </row>
    <row r="37" spans="1:33" ht="71.25" customHeight="1" x14ac:dyDescent="0.25">
      <c r="A37" s="26" t="s">
        <v>45</v>
      </c>
      <c r="B37" s="26" t="s">
        <v>112</v>
      </c>
      <c r="C37" s="26"/>
      <c r="D37" s="26" t="s">
        <v>70</v>
      </c>
      <c r="E37" s="48">
        <v>5</v>
      </c>
      <c r="F37" s="48">
        <v>30</v>
      </c>
      <c r="G37" s="49">
        <f t="shared" si="15"/>
        <v>150</v>
      </c>
      <c r="H37" s="64" t="s">
        <v>135</v>
      </c>
      <c r="I37" s="63" t="s">
        <v>162</v>
      </c>
      <c r="J37" s="63" t="s">
        <v>163</v>
      </c>
      <c r="K37" s="64" t="s">
        <v>211</v>
      </c>
      <c r="L37" s="63"/>
      <c r="M37" s="26" t="s">
        <v>212</v>
      </c>
      <c r="N37" s="48"/>
      <c r="O37" s="48"/>
      <c r="P37" s="48"/>
      <c r="Q37" s="48"/>
      <c r="R37" s="48"/>
      <c r="S37" s="48"/>
      <c r="T37" s="48"/>
      <c r="U37" s="48"/>
      <c r="V37" s="48"/>
      <c r="W37" s="48"/>
      <c r="X37" s="48"/>
      <c r="Y37" s="48"/>
      <c r="Z37" s="48"/>
      <c r="AA37" s="48"/>
      <c r="AB37" s="48"/>
      <c r="AC37" s="48"/>
      <c r="AD37" s="48"/>
      <c r="AE37" s="2" t="s">
        <v>237</v>
      </c>
      <c r="AF37" s="2" t="s">
        <v>238</v>
      </c>
      <c r="AG37" s="2" t="s">
        <v>239</v>
      </c>
    </row>
    <row r="38" spans="1:33" ht="71.25" customHeight="1" x14ac:dyDescent="0.25">
      <c r="A38" s="26" t="s">
        <v>45</v>
      </c>
      <c r="B38" s="26" t="s">
        <v>75</v>
      </c>
      <c r="C38" s="26"/>
      <c r="D38" s="26" t="s">
        <v>70</v>
      </c>
      <c r="E38" s="48">
        <v>4</v>
      </c>
      <c r="F38" s="48">
        <v>30</v>
      </c>
      <c r="G38" s="49">
        <f t="shared" si="15"/>
        <v>120</v>
      </c>
      <c r="H38" s="64" t="s">
        <v>135</v>
      </c>
      <c r="I38" s="63" t="s">
        <v>164</v>
      </c>
      <c r="J38" s="63" t="s">
        <v>165</v>
      </c>
      <c r="K38" s="64" t="s">
        <v>213</v>
      </c>
      <c r="L38" s="63"/>
      <c r="M38" s="26" t="s">
        <v>212</v>
      </c>
      <c r="N38" s="48"/>
      <c r="O38" s="48"/>
      <c r="P38" s="48"/>
      <c r="Q38" s="48"/>
      <c r="R38" s="48"/>
      <c r="S38" s="48"/>
      <c r="T38" s="48"/>
      <c r="U38" s="48"/>
      <c r="V38" s="48"/>
      <c r="W38" s="48"/>
      <c r="X38" s="48"/>
      <c r="Y38" s="48"/>
      <c r="Z38" s="48"/>
      <c r="AA38" s="48"/>
      <c r="AB38" s="48"/>
      <c r="AC38" s="48"/>
      <c r="AD38" s="48"/>
      <c r="AE38" s="2" t="s">
        <v>237</v>
      </c>
      <c r="AF38" s="2" t="s">
        <v>238</v>
      </c>
      <c r="AG38" s="2" t="s">
        <v>239</v>
      </c>
    </row>
    <row r="39" spans="1:33" ht="71.25" customHeight="1" x14ac:dyDescent="0.25">
      <c r="A39" s="26" t="s">
        <v>45</v>
      </c>
      <c r="B39" s="26" t="s">
        <v>82</v>
      </c>
      <c r="C39" s="26"/>
      <c r="D39" s="26" t="s">
        <v>70</v>
      </c>
      <c r="E39" s="48">
        <v>7</v>
      </c>
      <c r="F39" s="48">
        <v>30</v>
      </c>
      <c r="G39" s="49">
        <f t="shared" si="15"/>
        <v>210</v>
      </c>
      <c r="H39" s="64" t="s">
        <v>135</v>
      </c>
      <c r="I39" s="63" t="s">
        <v>166</v>
      </c>
      <c r="J39" s="63" t="s">
        <v>167</v>
      </c>
      <c r="K39" s="64" t="s">
        <v>214</v>
      </c>
      <c r="L39" s="63"/>
      <c r="M39" s="26" t="s">
        <v>215</v>
      </c>
      <c r="N39" s="48"/>
      <c r="O39" s="48"/>
      <c r="P39" s="48"/>
      <c r="Q39" s="48"/>
      <c r="R39" s="48"/>
      <c r="S39" s="48"/>
      <c r="T39" s="48"/>
      <c r="U39" s="48"/>
      <c r="V39" s="48"/>
      <c r="W39" s="48"/>
      <c r="X39" s="48"/>
      <c r="Y39" s="48"/>
      <c r="Z39" s="48"/>
      <c r="AA39" s="48"/>
      <c r="AB39" s="48"/>
      <c r="AC39" s="48"/>
      <c r="AD39" s="48"/>
      <c r="AE39" s="2" t="s">
        <v>241</v>
      </c>
      <c r="AF39" s="2" t="s">
        <v>242</v>
      </c>
      <c r="AG39" s="2" t="s">
        <v>239</v>
      </c>
    </row>
    <row r="40" spans="1:33" ht="71.25" customHeight="1" x14ac:dyDescent="0.25">
      <c r="A40" s="26" t="s">
        <v>45</v>
      </c>
      <c r="B40" s="26" t="s">
        <v>82</v>
      </c>
      <c r="C40" s="26"/>
      <c r="D40" s="26" t="s">
        <v>74</v>
      </c>
      <c r="E40" s="48">
        <v>1</v>
      </c>
      <c r="F40" s="48">
        <v>35</v>
      </c>
      <c r="G40" s="49">
        <f t="shared" si="15"/>
        <v>35</v>
      </c>
      <c r="H40" s="64" t="s">
        <v>135</v>
      </c>
      <c r="I40" s="63" t="s">
        <v>168</v>
      </c>
      <c r="J40" s="63" t="s">
        <v>137</v>
      </c>
      <c r="K40" s="64" t="s">
        <v>214</v>
      </c>
      <c r="L40" s="63"/>
      <c r="M40" s="26" t="s">
        <v>216</v>
      </c>
      <c r="N40" s="48"/>
      <c r="O40" s="48"/>
      <c r="P40" s="48"/>
      <c r="Q40" s="48"/>
      <c r="R40" s="48"/>
      <c r="S40" s="48"/>
      <c r="T40" s="48"/>
      <c r="U40" s="48"/>
      <c r="V40" s="48"/>
      <c r="W40" s="48"/>
      <c r="X40" s="48"/>
      <c r="Y40" s="48"/>
      <c r="Z40" s="48"/>
      <c r="AA40" s="48"/>
      <c r="AB40" s="48"/>
      <c r="AC40" s="48"/>
      <c r="AD40" s="48"/>
      <c r="AE40" s="2" t="s">
        <v>241</v>
      </c>
      <c r="AF40" s="2" t="s">
        <v>242</v>
      </c>
      <c r="AG40" s="2" t="s">
        <v>239</v>
      </c>
    </row>
    <row r="41" spans="1:33" ht="71.25" customHeight="1" x14ac:dyDescent="0.25">
      <c r="A41" s="26" t="s">
        <v>45</v>
      </c>
      <c r="B41" s="26" t="s">
        <v>113</v>
      </c>
      <c r="C41" s="26"/>
      <c r="D41" s="26" t="s">
        <v>74</v>
      </c>
      <c r="E41" s="48">
        <v>1</v>
      </c>
      <c r="F41" s="48">
        <v>60</v>
      </c>
      <c r="G41" s="49">
        <f t="shared" si="15"/>
        <v>60</v>
      </c>
      <c r="H41" s="64" t="s">
        <v>134</v>
      </c>
      <c r="I41" s="63"/>
      <c r="J41" s="63"/>
      <c r="K41" s="64"/>
      <c r="L41" s="63"/>
      <c r="M41" s="26" t="s">
        <v>217</v>
      </c>
      <c r="N41" s="48"/>
      <c r="O41" s="48"/>
      <c r="P41" s="48"/>
      <c r="Q41" s="48"/>
      <c r="R41" s="48"/>
      <c r="S41" s="48"/>
      <c r="T41" s="48"/>
      <c r="U41" s="48"/>
      <c r="V41" s="48"/>
      <c r="W41" s="48"/>
      <c r="X41" s="48"/>
      <c r="Y41" s="48"/>
      <c r="Z41" s="48"/>
      <c r="AA41" s="48"/>
      <c r="AB41" s="48"/>
      <c r="AC41" s="48"/>
      <c r="AD41" s="48"/>
      <c r="AE41" s="2" t="s">
        <v>241</v>
      </c>
      <c r="AF41" s="2" t="s">
        <v>242</v>
      </c>
      <c r="AG41" s="2" t="s">
        <v>239</v>
      </c>
    </row>
    <row r="42" spans="1:33" ht="71.25" customHeight="1" x14ac:dyDescent="0.25">
      <c r="A42" s="26" t="s">
        <v>45</v>
      </c>
      <c r="B42" s="26" t="s">
        <v>113</v>
      </c>
      <c r="C42" s="26"/>
      <c r="D42" s="26" t="s">
        <v>128</v>
      </c>
      <c r="E42" s="48">
        <v>2</v>
      </c>
      <c r="F42" s="48">
        <v>750</v>
      </c>
      <c r="G42" s="49">
        <f t="shared" si="15"/>
        <v>1500</v>
      </c>
      <c r="H42" s="64" t="s">
        <v>135</v>
      </c>
      <c r="I42" s="63"/>
      <c r="J42" s="63"/>
      <c r="K42" s="64" t="s">
        <v>218</v>
      </c>
      <c r="L42" s="63"/>
      <c r="M42" s="26" t="s">
        <v>219</v>
      </c>
      <c r="N42" s="48"/>
      <c r="O42" s="48"/>
      <c r="P42" s="48"/>
      <c r="Q42" s="48"/>
      <c r="R42" s="48"/>
      <c r="S42" s="48"/>
      <c r="T42" s="48"/>
      <c r="U42" s="48"/>
      <c r="V42" s="48"/>
      <c r="W42" s="48"/>
      <c r="X42" s="48"/>
      <c r="Y42" s="48"/>
      <c r="Z42" s="48"/>
      <c r="AA42" s="48"/>
      <c r="AB42" s="48"/>
      <c r="AC42" s="48"/>
      <c r="AD42" s="48"/>
      <c r="AE42" s="2" t="s">
        <v>241</v>
      </c>
      <c r="AF42" s="2" t="s">
        <v>242</v>
      </c>
      <c r="AG42" s="2" t="s">
        <v>239</v>
      </c>
    </row>
    <row r="43" spans="1:33" ht="71.25" customHeight="1" x14ac:dyDescent="0.25">
      <c r="A43" s="26" t="s">
        <v>45</v>
      </c>
      <c r="B43" s="26" t="s">
        <v>113</v>
      </c>
      <c r="C43" s="26"/>
      <c r="D43" s="26" t="s">
        <v>129</v>
      </c>
      <c r="E43" s="48">
        <v>4</v>
      </c>
      <c r="F43" s="48">
        <v>96</v>
      </c>
      <c r="G43" s="49">
        <f t="shared" si="15"/>
        <v>384</v>
      </c>
      <c r="H43" s="64" t="s">
        <v>135</v>
      </c>
      <c r="I43" s="63"/>
      <c r="J43" s="63"/>
      <c r="K43" s="64" t="s">
        <v>218</v>
      </c>
      <c r="L43" s="63"/>
      <c r="M43" s="26" t="s">
        <v>220</v>
      </c>
      <c r="N43" s="48"/>
      <c r="O43" s="48"/>
      <c r="P43" s="48"/>
      <c r="Q43" s="48"/>
      <c r="R43" s="48"/>
      <c r="S43" s="48"/>
      <c r="T43" s="48"/>
      <c r="U43" s="48"/>
      <c r="V43" s="48"/>
      <c r="W43" s="48"/>
      <c r="X43" s="48"/>
      <c r="Y43" s="48"/>
      <c r="Z43" s="48"/>
      <c r="AA43" s="48"/>
      <c r="AB43" s="48"/>
      <c r="AC43" s="48"/>
      <c r="AD43" s="48"/>
      <c r="AE43" s="2" t="s">
        <v>241</v>
      </c>
      <c r="AF43" s="2" t="s">
        <v>242</v>
      </c>
      <c r="AG43" s="2" t="s">
        <v>239</v>
      </c>
    </row>
    <row r="44" spans="1:33" ht="186.75" customHeight="1" x14ac:dyDescent="0.25">
      <c r="A44" s="26" t="s">
        <v>45</v>
      </c>
      <c r="B44" s="26" t="s">
        <v>114</v>
      </c>
      <c r="C44" s="26"/>
      <c r="D44" s="26" t="s">
        <v>70</v>
      </c>
      <c r="E44" s="48">
        <v>10</v>
      </c>
      <c r="F44" s="48">
        <v>30</v>
      </c>
      <c r="G44" s="49">
        <f t="shared" si="15"/>
        <v>300</v>
      </c>
      <c r="H44" s="64" t="s">
        <v>135</v>
      </c>
      <c r="I44" s="63" t="s">
        <v>169</v>
      </c>
      <c r="J44" s="63" t="s">
        <v>170</v>
      </c>
      <c r="K44" s="64" t="s">
        <v>221</v>
      </c>
      <c r="L44" s="63"/>
      <c r="M44" s="26" t="s">
        <v>222</v>
      </c>
      <c r="N44" s="48"/>
      <c r="O44" s="48"/>
      <c r="P44" s="48"/>
      <c r="Q44" s="48"/>
      <c r="R44" s="48"/>
      <c r="S44" s="48"/>
      <c r="T44" s="48"/>
      <c r="U44" s="48"/>
      <c r="V44" s="48"/>
      <c r="W44" s="48"/>
      <c r="X44" s="48"/>
      <c r="Y44" s="48"/>
      <c r="Z44" s="48"/>
      <c r="AA44" s="48"/>
      <c r="AB44" s="48"/>
      <c r="AC44" s="48"/>
      <c r="AD44" s="48"/>
      <c r="AE44" s="2" t="s">
        <v>241</v>
      </c>
      <c r="AF44" s="2" t="s">
        <v>242</v>
      </c>
      <c r="AG44" s="2" t="s">
        <v>239</v>
      </c>
    </row>
    <row r="45" spans="1:33" ht="71.25" customHeight="1" x14ac:dyDescent="0.25">
      <c r="A45" s="26" t="s">
        <v>45</v>
      </c>
      <c r="B45" s="26" t="s">
        <v>114</v>
      </c>
      <c r="C45" s="26"/>
      <c r="D45" s="26" t="s">
        <v>130</v>
      </c>
      <c r="E45" s="48">
        <v>1</v>
      </c>
      <c r="F45" s="48">
        <v>108</v>
      </c>
      <c r="G45" s="49">
        <f t="shared" si="15"/>
        <v>108</v>
      </c>
      <c r="H45" s="64" t="s">
        <v>134</v>
      </c>
      <c r="I45" s="63"/>
      <c r="J45" s="63"/>
      <c r="K45" s="64"/>
      <c r="L45" s="63"/>
      <c r="M45" s="26" t="s">
        <v>223</v>
      </c>
      <c r="N45" s="48"/>
      <c r="O45" s="48"/>
      <c r="P45" s="48"/>
      <c r="Q45" s="48"/>
      <c r="R45" s="48"/>
      <c r="S45" s="48"/>
      <c r="T45" s="48"/>
      <c r="U45" s="48"/>
      <c r="V45" s="48"/>
      <c r="W45" s="48"/>
      <c r="X45" s="48"/>
      <c r="Y45" s="48"/>
      <c r="Z45" s="48"/>
      <c r="AA45" s="48"/>
      <c r="AB45" s="48"/>
      <c r="AC45" s="48"/>
      <c r="AD45" s="48"/>
      <c r="AE45" s="2" t="s">
        <v>241</v>
      </c>
      <c r="AF45" s="2" t="s">
        <v>242</v>
      </c>
      <c r="AG45" s="2" t="s">
        <v>239</v>
      </c>
    </row>
    <row r="46" spans="1:33" ht="71.25" customHeight="1" x14ac:dyDescent="0.25">
      <c r="A46" s="26" t="s">
        <v>45</v>
      </c>
      <c r="B46" s="26" t="s">
        <v>76</v>
      </c>
      <c r="C46" s="74"/>
      <c r="D46" s="26" t="s">
        <v>68</v>
      </c>
      <c r="E46" s="48">
        <v>4</v>
      </c>
      <c r="F46" s="48">
        <v>35</v>
      </c>
      <c r="G46" s="49">
        <f t="shared" si="15"/>
        <v>140</v>
      </c>
      <c r="H46" s="64" t="s">
        <v>135</v>
      </c>
      <c r="I46" s="63" t="s">
        <v>171</v>
      </c>
      <c r="J46" s="63" t="s">
        <v>172</v>
      </c>
      <c r="K46" s="64" t="s">
        <v>224</v>
      </c>
      <c r="L46" s="63"/>
      <c r="M46" s="26" t="s">
        <v>212</v>
      </c>
      <c r="N46" s="48"/>
      <c r="O46" s="48"/>
      <c r="P46" s="48"/>
      <c r="Q46" s="48"/>
      <c r="R46" s="48"/>
      <c r="S46" s="48"/>
      <c r="T46" s="48"/>
      <c r="U46" s="48"/>
      <c r="V46" s="48"/>
      <c r="W46" s="48"/>
      <c r="X46" s="48"/>
      <c r="Y46" s="48"/>
      <c r="Z46" s="48"/>
      <c r="AA46" s="48"/>
      <c r="AB46" s="48"/>
      <c r="AC46" s="48"/>
      <c r="AD46" s="48"/>
      <c r="AE46" s="2" t="s">
        <v>241</v>
      </c>
      <c r="AF46" s="2" t="s">
        <v>242</v>
      </c>
      <c r="AG46" s="2" t="s">
        <v>239</v>
      </c>
    </row>
    <row r="47" spans="1:33" ht="71.25" customHeight="1" x14ac:dyDescent="0.25">
      <c r="A47" s="26" t="s">
        <v>45</v>
      </c>
      <c r="B47" s="26" t="s">
        <v>76</v>
      </c>
      <c r="C47" s="74"/>
      <c r="D47" s="26" t="s">
        <v>68</v>
      </c>
      <c r="E47" s="48">
        <v>1</v>
      </c>
      <c r="F47" s="48">
        <v>35</v>
      </c>
      <c r="G47" s="49">
        <f t="shared" si="15"/>
        <v>35</v>
      </c>
      <c r="H47" s="64" t="s">
        <v>134</v>
      </c>
      <c r="I47" s="63"/>
      <c r="J47" s="63"/>
      <c r="K47" s="64"/>
      <c r="L47" s="63"/>
      <c r="M47" s="26" t="s">
        <v>225</v>
      </c>
      <c r="N47" s="48"/>
      <c r="O47" s="48"/>
      <c r="P47" s="48"/>
      <c r="Q47" s="48"/>
      <c r="R47" s="48"/>
      <c r="S47" s="48"/>
      <c r="T47" s="48"/>
      <c r="U47" s="48"/>
      <c r="V47" s="48"/>
      <c r="W47" s="48"/>
      <c r="X47" s="48"/>
      <c r="Y47" s="48"/>
      <c r="Z47" s="48"/>
      <c r="AA47" s="48"/>
      <c r="AB47" s="48"/>
      <c r="AC47" s="48"/>
      <c r="AD47" s="48"/>
      <c r="AE47" s="2" t="s">
        <v>241</v>
      </c>
      <c r="AF47" s="2" t="s">
        <v>242</v>
      </c>
      <c r="AG47" s="2" t="s">
        <v>239</v>
      </c>
    </row>
    <row r="48" spans="1:33" ht="71.25" customHeight="1" x14ac:dyDescent="0.25">
      <c r="A48" s="26" t="s">
        <v>45</v>
      </c>
      <c r="B48" s="26" t="s">
        <v>76</v>
      </c>
      <c r="C48" s="74"/>
      <c r="D48" s="61" t="s">
        <v>131</v>
      </c>
      <c r="E48" s="48">
        <v>2</v>
      </c>
      <c r="F48" s="48">
        <v>40</v>
      </c>
      <c r="G48" s="49">
        <f t="shared" si="15"/>
        <v>80</v>
      </c>
      <c r="H48" s="64" t="s">
        <v>134</v>
      </c>
      <c r="I48" s="63"/>
      <c r="J48" s="63"/>
      <c r="K48" s="64"/>
      <c r="L48" s="63"/>
      <c r="M48" s="26" t="s">
        <v>226</v>
      </c>
      <c r="N48" s="48"/>
      <c r="O48" s="48"/>
      <c r="P48" s="48"/>
      <c r="Q48" s="48"/>
      <c r="R48" s="48"/>
      <c r="S48" s="48"/>
      <c r="T48" s="48"/>
      <c r="U48" s="48"/>
      <c r="V48" s="48"/>
      <c r="W48" s="48"/>
      <c r="X48" s="48"/>
      <c r="Y48" s="48"/>
      <c r="Z48" s="48"/>
      <c r="AA48" s="48"/>
      <c r="AB48" s="48"/>
      <c r="AC48" s="48"/>
      <c r="AD48" s="48"/>
      <c r="AE48" s="2" t="s">
        <v>241</v>
      </c>
      <c r="AF48" s="2" t="s">
        <v>242</v>
      </c>
      <c r="AG48" s="2" t="s">
        <v>240</v>
      </c>
    </row>
    <row r="49" spans="1:33" ht="71.25" customHeight="1" x14ac:dyDescent="0.25">
      <c r="A49" s="26" t="s">
        <v>45</v>
      </c>
      <c r="B49" s="26" t="s">
        <v>115</v>
      </c>
      <c r="C49" s="74"/>
      <c r="D49" s="61" t="s">
        <v>132</v>
      </c>
      <c r="E49" s="48">
        <v>1</v>
      </c>
      <c r="F49" s="48">
        <v>73</v>
      </c>
      <c r="G49" s="49">
        <f t="shared" si="15"/>
        <v>73</v>
      </c>
      <c r="H49" s="64" t="s">
        <v>135</v>
      </c>
      <c r="I49" s="63" t="s">
        <v>173</v>
      </c>
      <c r="J49" s="63" t="s">
        <v>174</v>
      </c>
      <c r="K49" s="64" t="s">
        <v>227</v>
      </c>
      <c r="L49" s="63"/>
      <c r="M49" s="26" t="s">
        <v>228</v>
      </c>
      <c r="N49" s="48"/>
      <c r="O49" s="48"/>
      <c r="P49" s="48"/>
      <c r="Q49" s="48"/>
      <c r="R49" s="48"/>
      <c r="S49" s="48"/>
      <c r="T49" s="48"/>
      <c r="U49" s="48"/>
      <c r="V49" s="48"/>
      <c r="W49" s="48"/>
      <c r="X49" s="48"/>
      <c r="Y49" s="48"/>
      <c r="Z49" s="48"/>
      <c r="AA49" s="48"/>
      <c r="AB49" s="48"/>
      <c r="AC49" s="48"/>
      <c r="AD49" s="48"/>
      <c r="AE49" s="2" t="s">
        <v>241</v>
      </c>
      <c r="AF49" s="2" t="s">
        <v>242</v>
      </c>
      <c r="AG49" s="2" t="s">
        <v>240</v>
      </c>
    </row>
    <row r="50" spans="1:33" ht="71.25" customHeight="1" x14ac:dyDescent="0.25">
      <c r="A50" s="26" t="s">
        <v>45</v>
      </c>
      <c r="B50" s="26" t="s">
        <v>115</v>
      </c>
      <c r="C50" s="74"/>
      <c r="D50" s="61" t="s">
        <v>70</v>
      </c>
      <c r="E50" s="48">
        <v>1</v>
      </c>
      <c r="F50" s="48">
        <v>30</v>
      </c>
      <c r="G50" s="49">
        <f t="shared" si="15"/>
        <v>30</v>
      </c>
      <c r="H50" s="64" t="s">
        <v>135</v>
      </c>
      <c r="I50" s="63" t="s">
        <v>175</v>
      </c>
      <c r="J50" s="63" t="s">
        <v>176</v>
      </c>
      <c r="K50" s="64" t="s">
        <v>227</v>
      </c>
      <c r="L50" s="63"/>
      <c r="M50" s="26" t="s">
        <v>228</v>
      </c>
      <c r="N50" s="48"/>
      <c r="O50" s="48"/>
      <c r="P50" s="48"/>
      <c r="Q50" s="48"/>
      <c r="R50" s="48"/>
      <c r="S50" s="48"/>
      <c r="T50" s="48"/>
      <c r="U50" s="48"/>
      <c r="V50" s="48"/>
      <c r="W50" s="48"/>
      <c r="X50" s="48"/>
      <c r="Y50" s="48"/>
      <c r="Z50" s="48"/>
      <c r="AA50" s="48"/>
      <c r="AB50" s="48"/>
      <c r="AC50" s="48"/>
      <c r="AD50" s="48"/>
      <c r="AE50" s="2" t="s">
        <v>241</v>
      </c>
      <c r="AF50" s="2" t="s">
        <v>242</v>
      </c>
      <c r="AG50" s="2" t="s">
        <v>239</v>
      </c>
    </row>
    <row r="51" spans="1:33" ht="71.25" customHeight="1" x14ac:dyDescent="0.25">
      <c r="A51" s="26" t="s">
        <v>45</v>
      </c>
      <c r="B51" s="26" t="s">
        <v>116</v>
      </c>
      <c r="C51" s="74"/>
      <c r="D51" s="26" t="s">
        <v>70</v>
      </c>
      <c r="E51" s="48">
        <v>1</v>
      </c>
      <c r="F51" s="48">
        <v>30</v>
      </c>
      <c r="G51" s="49">
        <f t="shared" si="15"/>
        <v>30</v>
      </c>
      <c r="H51" s="64" t="s">
        <v>134</v>
      </c>
      <c r="I51" s="63"/>
      <c r="J51" s="63"/>
      <c r="K51" s="64"/>
      <c r="L51" s="63"/>
      <c r="M51" s="26" t="s">
        <v>229</v>
      </c>
      <c r="N51" s="48"/>
      <c r="O51" s="48"/>
      <c r="P51" s="48"/>
      <c r="Q51" s="48"/>
      <c r="R51" s="48"/>
      <c r="S51" s="48"/>
      <c r="T51" s="48"/>
      <c r="U51" s="48"/>
      <c r="V51" s="48"/>
      <c r="W51" s="48"/>
      <c r="X51" s="48"/>
      <c r="Y51" s="48"/>
      <c r="Z51" s="48"/>
      <c r="AA51" s="48"/>
      <c r="AB51" s="48"/>
      <c r="AC51" s="48"/>
      <c r="AD51" s="48"/>
      <c r="AE51" s="2" t="s">
        <v>241</v>
      </c>
      <c r="AF51" s="2" t="s">
        <v>242</v>
      </c>
      <c r="AG51" s="2" t="s">
        <v>239</v>
      </c>
    </row>
    <row r="52" spans="1:33" ht="71.25" customHeight="1" x14ac:dyDescent="0.25">
      <c r="A52" s="26" t="s">
        <v>45</v>
      </c>
      <c r="B52" s="26" t="s">
        <v>116</v>
      </c>
      <c r="C52" s="74"/>
      <c r="D52" s="26" t="s">
        <v>133</v>
      </c>
      <c r="E52" s="48">
        <v>2</v>
      </c>
      <c r="F52" s="48">
        <v>50</v>
      </c>
      <c r="G52" s="49">
        <f t="shared" si="15"/>
        <v>100</v>
      </c>
      <c r="H52" s="64" t="s">
        <v>134</v>
      </c>
      <c r="I52" s="63"/>
      <c r="J52" s="63"/>
      <c r="K52" s="64"/>
      <c r="L52" s="63"/>
      <c r="M52" s="26" t="s">
        <v>230</v>
      </c>
      <c r="N52" s="48"/>
      <c r="O52" s="48"/>
      <c r="P52" s="48"/>
      <c r="Q52" s="48"/>
      <c r="R52" s="48"/>
      <c r="S52" s="48"/>
      <c r="T52" s="48"/>
      <c r="U52" s="48"/>
      <c r="V52" s="48"/>
      <c r="W52" s="48"/>
      <c r="X52" s="48"/>
      <c r="Y52" s="48"/>
      <c r="Z52" s="48"/>
      <c r="AA52" s="48"/>
      <c r="AB52" s="48"/>
      <c r="AC52" s="48"/>
      <c r="AD52" s="48"/>
      <c r="AE52" s="2" t="s">
        <v>241</v>
      </c>
      <c r="AF52" s="2" t="s">
        <v>242</v>
      </c>
      <c r="AG52" s="2" t="s">
        <v>240</v>
      </c>
    </row>
    <row r="53" spans="1:33" ht="71.25" customHeight="1" x14ac:dyDescent="0.25">
      <c r="A53" s="26" t="s">
        <v>45</v>
      </c>
      <c r="B53" s="26" t="s">
        <v>73</v>
      </c>
      <c r="C53" s="26"/>
      <c r="D53" s="26" t="s">
        <v>68</v>
      </c>
      <c r="E53" s="48">
        <v>1</v>
      </c>
      <c r="F53" s="48">
        <v>35</v>
      </c>
      <c r="G53" s="49">
        <f t="shared" si="15"/>
        <v>35</v>
      </c>
      <c r="H53" s="64" t="s">
        <v>135</v>
      </c>
      <c r="I53" s="63" t="s">
        <v>177</v>
      </c>
      <c r="J53" s="63" t="s">
        <v>178</v>
      </c>
      <c r="K53" s="64" t="s">
        <v>231</v>
      </c>
      <c r="L53" s="63"/>
      <c r="M53" s="26" t="s">
        <v>232</v>
      </c>
      <c r="N53" s="48"/>
      <c r="O53" s="48"/>
      <c r="P53" s="48"/>
      <c r="Q53" s="48"/>
      <c r="R53" s="48"/>
      <c r="S53" s="48"/>
      <c r="T53" s="48"/>
      <c r="U53" s="48"/>
      <c r="V53" s="48"/>
      <c r="W53" s="48"/>
      <c r="X53" s="48"/>
      <c r="Y53" s="48"/>
      <c r="Z53" s="48"/>
      <c r="AA53" s="48"/>
      <c r="AB53" s="48"/>
      <c r="AC53" s="48"/>
      <c r="AD53" s="48"/>
      <c r="AE53" s="2" t="s">
        <v>237</v>
      </c>
      <c r="AF53" s="2" t="s">
        <v>238</v>
      </c>
      <c r="AG53" s="2" t="s">
        <v>239</v>
      </c>
    </row>
    <row r="54" spans="1:33" ht="71.25" customHeight="1" x14ac:dyDescent="0.25">
      <c r="A54" s="26" t="s">
        <v>45</v>
      </c>
      <c r="B54" s="26" t="s">
        <v>117</v>
      </c>
      <c r="C54" s="26"/>
      <c r="D54" s="26" t="s">
        <v>68</v>
      </c>
      <c r="E54" s="48">
        <v>2</v>
      </c>
      <c r="F54" s="48">
        <v>35</v>
      </c>
      <c r="G54" s="49">
        <f t="shared" si="15"/>
        <v>70</v>
      </c>
      <c r="H54" s="64" t="s">
        <v>134</v>
      </c>
      <c r="I54" s="63"/>
      <c r="J54" s="63"/>
      <c r="K54" s="64"/>
      <c r="L54" s="63"/>
      <c r="M54" s="26" t="s">
        <v>233</v>
      </c>
      <c r="N54" s="48"/>
      <c r="O54" s="48"/>
      <c r="P54" s="48"/>
      <c r="Q54" s="48"/>
      <c r="R54" s="48"/>
      <c r="S54" s="48"/>
      <c r="T54" s="48"/>
      <c r="U54" s="48"/>
      <c r="V54" s="48"/>
      <c r="W54" s="48"/>
      <c r="X54" s="48"/>
      <c r="Y54" s="48"/>
      <c r="Z54" s="48"/>
      <c r="AA54" s="48"/>
      <c r="AB54" s="48"/>
      <c r="AC54" s="48"/>
      <c r="AD54" s="48"/>
      <c r="AE54" s="2" t="s">
        <v>237</v>
      </c>
      <c r="AF54" s="2" t="s">
        <v>238</v>
      </c>
      <c r="AG54" s="2" t="s">
        <v>239</v>
      </c>
    </row>
    <row r="55" spans="1:33" ht="42" customHeight="1" x14ac:dyDescent="0.25">
      <c r="A55" s="26" t="s">
        <v>45</v>
      </c>
      <c r="B55" s="26" t="s">
        <v>77</v>
      </c>
      <c r="C55" s="26"/>
      <c r="D55" s="26" t="s">
        <v>70</v>
      </c>
      <c r="E55" s="48">
        <v>2</v>
      </c>
      <c r="F55" s="48">
        <v>60</v>
      </c>
      <c r="G55" s="49">
        <f t="shared" si="15"/>
        <v>120</v>
      </c>
      <c r="H55" s="64" t="s">
        <v>135</v>
      </c>
      <c r="I55" s="63" t="s">
        <v>179</v>
      </c>
      <c r="J55" s="63" t="s">
        <v>78</v>
      </c>
      <c r="K55" s="64" t="s">
        <v>234</v>
      </c>
      <c r="L55" s="63"/>
      <c r="M55" s="26" t="s">
        <v>235</v>
      </c>
      <c r="N55" s="48"/>
      <c r="O55" s="48"/>
      <c r="P55" s="48"/>
      <c r="Q55" s="48">
        <f t="shared" si="10"/>
        <v>0</v>
      </c>
      <c r="R55" s="48"/>
      <c r="S55" s="48"/>
      <c r="T55" s="48"/>
      <c r="U55" s="48">
        <f t="shared" si="11"/>
        <v>0</v>
      </c>
      <c r="V55" s="48"/>
      <c r="W55" s="48"/>
      <c r="X55" s="48"/>
      <c r="Y55" s="48">
        <f t="shared" si="12"/>
        <v>0</v>
      </c>
      <c r="Z55" s="48"/>
      <c r="AA55" s="48"/>
      <c r="AB55" s="48"/>
      <c r="AC55" s="48">
        <f t="shared" si="13"/>
        <v>0</v>
      </c>
      <c r="AD55" s="48">
        <f t="shared" si="14"/>
        <v>0</v>
      </c>
      <c r="AE55" s="2" t="s">
        <v>237</v>
      </c>
      <c r="AF55" s="2" t="s">
        <v>238</v>
      </c>
      <c r="AG55" s="2" t="s">
        <v>239</v>
      </c>
    </row>
    <row r="56" spans="1:33" ht="42" customHeight="1" x14ac:dyDescent="0.25">
      <c r="A56" s="26" t="s">
        <v>45</v>
      </c>
      <c r="B56" s="26" t="s">
        <v>118</v>
      </c>
      <c r="C56" s="26"/>
      <c r="D56" s="26" t="s">
        <v>70</v>
      </c>
      <c r="E56" s="48">
        <v>1</v>
      </c>
      <c r="F56" s="48">
        <v>30</v>
      </c>
      <c r="G56" s="49">
        <f t="shared" si="15"/>
        <v>30</v>
      </c>
      <c r="H56" s="64" t="s">
        <v>135</v>
      </c>
      <c r="I56" s="63" t="s">
        <v>180</v>
      </c>
      <c r="J56" s="63" t="s">
        <v>181</v>
      </c>
      <c r="K56" s="64" t="s">
        <v>236</v>
      </c>
      <c r="L56" s="63"/>
      <c r="M56" s="26" t="s">
        <v>212</v>
      </c>
      <c r="N56" s="48"/>
      <c r="O56" s="48"/>
      <c r="P56" s="48"/>
      <c r="Q56" s="48">
        <f t="shared" si="10"/>
        <v>0</v>
      </c>
      <c r="R56" s="48"/>
      <c r="S56" s="48"/>
      <c r="T56" s="48"/>
      <c r="U56" s="48">
        <f t="shared" si="11"/>
        <v>0</v>
      </c>
      <c r="V56" s="48"/>
      <c r="W56" s="48"/>
      <c r="X56" s="48"/>
      <c r="Y56" s="48">
        <f t="shared" si="12"/>
        <v>0</v>
      </c>
      <c r="Z56" s="48"/>
      <c r="AA56" s="48"/>
      <c r="AB56" s="48"/>
      <c r="AC56" s="48">
        <f t="shared" si="13"/>
        <v>0</v>
      </c>
      <c r="AD56" s="48">
        <f t="shared" si="14"/>
        <v>0</v>
      </c>
      <c r="AE56" s="2" t="s">
        <v>237</v>
      </c>
      <c r="AF56" s="2" t="s">
        <v>238</v>
      </c>
      <c r="AG56" s="2" t="s">
        <v>239</v>
      </c>
    </row>
    <row r="57" spans="1:33" s="2" customFormat="1" ht="30" customHeight="1" x14ac:dyDescent="0.25">
      <c r="A57" s="12" t="s">
        <v>3</v>
      </c>
      <c r="B57" s="12"/>
      <c r="C57" s="12"/>
      <c r="D57" s="12"/>
      <c r="E57" s="50"/>
      <c r="F57" s="50"/>
      <c r="G57" s="32">
        <f>SUM(G14:G56)</f>
        <v>12923</v>
      </c>
      <c r="H57" s="13"/>
      <c r="I57" s="18"/>
      <c r="J57" s="18"/>
      <c r="K57" s="13"/>
      <c r="L57" s="18"/>
      <c r="M57" s="12"/>
      <c r="N57" s="56">
        <f t="shared" ref="N57:AD57" si="16">SUM(N14:N56)</f>
        <v>0</v>
      </c>
      <c r="O57" s="56">
        <f t="shared" si="16"/>
        <v>0</v>
      </c>
      <c r="P57" s="56">
        <f t="shared" si="16"/>
        <v>0</v>
      </c>
      <c r="Q57" s="56">
        <f t="shared" si="16"/>
        <v>0</v>
      </c>
      <c r="R57" s="56">
        <f t="shared" si="16"/>
        <v>0</v>
      </c>
      <c r="S57" s="56">
        <f t="shared" si="16"/>
        <v>0</v>
      </c>
      <c r="T57" s="56">
        <f t="shared" si="16"/>
        <v>0</v>
      </c>
      <c r="U57" s="56">
        <f t="shared" si="16"/>
        <v>0</v>
      </c>
      <c r="V57" s="56">
        <f t="shared" si="16"/>
        <v>0</v>
      </c>
      <c r="W57" s="56">
        <f t="shared" si="16"/>
        <v>0</v>
      </c>
      <c r="X57" s="56">
        <f t="shared" si="16"/>
        <v>0</v>
      </c>
      <c r="Y57" s="56">
        <f t="shared" si="16"/>
        <v>0</v>
      </c>
      <c r="Z57" s="56">
        <f t="shared" si="16"/>
        <v>0</v>
      </c>
      <c r="AA57" s="56">
        <f t="shared" si="16"/>
        <v>0</v>
      </c>
      <c r="AB57" s="56">
        <f t="shared" si="16"/>
        <v>0</v>
      </c>
      <c r="AC57" s="56">
        <f t="shared" si="16"/>
        <v>0</v>
      </c>
      <c r="AD57" s="56">
        <f t="shared" si="16"/>
        <v>0</v>
      </c>
    </row>
    <row r="58" spans="1:33" ht="145.5" customHeight="1" x14ac:dyDescent="0.25">
      <c r="A58" s="9" t="s">
        <v>79</v>
      </c>
      <c r="B58" s="26" t="s">
        <v>72</v>
      </c>
      <c r="C58" s="26"/>
      <c r="D58" s="28" t="s">
        <v>244</v>
      </c>
      <c r="E58" s="45">
        <v>1</v>
      </c>
      <c r="F58" s="48">
        <v>7000</v>
      </c>
      <c r="G58" s="33">
        <f>E58*F58</f>
        <v>7000</v>
      </c>
      <c r="H58" s="66" t="s">
        <v>135</v>
      </c>
      <c r="I58" s="46" t="s">
        <v>250</v>
      </c>
      <c r="J58" s="63" t="s">
        <v>251</v>
      </c>
      <c r="K58" s="64" t="s">
        <v>405</v>
      </c>
      <c r="L58" s="80"/>
      <c r="M58" s="26" t="s">
        <v>257</v>
      </c>
      <c r="N58" s="48"/>
      <c r="O58" s="48"/>
      <c r="P58" s="48"/>
      <c r="Q58" s="48">
        <f>SUM(N58:P58)</f>
        <v>0</v>
      </c>
      <c r="R58" s="48"/>
      <c r="S58" s="48"/>
      <c r="T58" s="48"/>
      <c r="U58" s="48">
        <f>SUM(R58:T58)</f>
        <v>0</v>
      </c>
      <c r="V58" s="48"/>
      <c r="W58" s="48"/>
      <c r="X58" s="48"/>
      <c r="Y58" s="48">
        <f t="shared" ref="Y58:Y63" si="17">SUM(V58:X58)</f>
        <v>0</v>
      </c>
      <c r="Z58" s="48"/>
      <c r="AA58" s="48"/>
      <c r="AB58" s="48"/>
      <c r="AC58" s="48">
        <f t="shared" ref="AC58:AC63" si="18">SUM(Z58:AB58)</f>
        <v>0</v>
      </c>
      <c r="AD58" s="48">
        <f>Q58+U58+Y58+AC58</f>
        <v>0</v>
      </c>
      <c r="AE58" s="2" t="s">
        <v>98</v>
      </c>
      <c r="AF58" s="2" t="s">
        <v>59</v>
      </c>
      <c r="AG58" s="2" t="s">
        <v>52</v>
      </c>
    </row>
    <row r="59" spans="1:33" ht="208.5" customHeight="1" x14ac:dyDescent="0.25">
      <c r="A59" s="9" t="s">
        <v>79</v>
      </c>
      <c r="B59" s="26" t="s">
        <v>72</v>
      </c>
      <c r="C59" s="26"/>
      <c r="D59" s="28" t="s">
        <v>245</v>
      </c>
      <c r="E59" s="45">
        <v>1</v>
      </c>
      <c r="F59" s="48">
        <v>800</v>
      </c>
      <c r="G59" s="33">
        <f t="shared" ref="G59:G63" si="19">E59*F59</f>
        <v>800</v>
      </c>
      <c r="H59" s="27" t="s">
        <v>135</v>
      </c>
      <c r="I59" s="46"/>
      <c r="J59" s="47" t="s">
        <v>252</v>
      </c>
      <c r="K59" s="81"/>
      <c r="L59" s="81"/>
      <c r="M59" s="26" t="s">
        <v>258</v>
      </c>
      <c r="N59" s="48"/>
      <c r="O59" s="48"/>
      <c r="P59" s="48"/>
      <c r="Q59" s="48">
        <f t="shared" ref="Q59:Q63" si="20">SUM(N59:P59)</f>
        <v>0</v>
      </c>
      <c r="R59" s="48"/>
      <c r="S59" s="48"/>
      <c r="T59" s="48"/>
      <c r="U59" s="48">
        <f t="shared" ref="U59:U63" si="21">SUM(R59:T59)</f>
        <v>0</v>
      </c>
      <c r="V59" s="48"/>
      <c r="W59" s="48"/>
      <c r="X59" s="48"/>
      <c r="Y59" s="48">
        <f t="shared" si="17"/>
        <v>0</v>
      </c>
      <c r="Z59" s="48"/>
      <c r="AA59" s="48"/>
      <c r="AB59" s="48"/>
      <c r="AC59" s="48">
        <f t="shared" si="18"/>
        <v>0</v>
      </c>
      <c r="AD59" s="48">
        <f t="shared" ref="AD59:AD63" si="22">Q59+U59+Y59+AC59</f>
        <v>0</v>
      </c>
      <c r="AE59" s="2" t="s">
        <v>99</v>
      </c>
      <c r="AF59" s="2" t="s">
        <v>53</v>
      </c>
      <c r="AG59" s="2" t="s">
        <v>52</v>
      </c>
    </row>
    <row r="60" spans="1:33" ht="37.5" customHeight="1" x14ac:dyDescent="0.25">
      <c r="A60" s="9" t="s">
        <v>79</v>
      </c>
      <c r="B60" s="26" t="s">
        <v>67</v>
      </c>
      <c r="C60" s="26"/>
      <c r="D60" s="28" t="s">
        <v>246</v>
      </c>
      <c r="E60" s="45">
        <v>1</v>
      </c>
      <c r="F60" s="48">
        <v>1000</v>
      </c>
      <c r="G60" s="33">
        <f t="shared" si="19"/>
        <v>1000</v>
      </c>
      <c r="H60" s="27" t="s">
        <v>135</v>
      </c>
      <c r="I60" s="46"/>
      <c r="J60" s="47"/>
      <c r="K60" s="81" t="s">
        <v>253</v>
      </c>
      <c r="L60" s="81"/>
      <c r="M60" s="26" t="s">
        <v>259</v>
      </c>
      <c r="N60" s="48"/>
      <c r="O60" s="48"/>
      <c r="P60" s="48"/>
      <c r="Q60" s="48">
        <f t="shared" si="20"/>
        <v>0</v>
      </c>
      <c r="R60" s="48"/>
      <c r="S60" s="48"/>
      <c r="T60" s="48"/>
      <c r="U60" s="48">
        <f t="shared" si="21"/>
        <v>0</v>
      </c>
      <c r="V60" s="48"/>
      <c r="W60" s="48"/>
      <c r="X60" s="48"/>
      <c r="Y60" s="48">
        <f t="shared" si="17"/>
        <v>0</v>
      </c>
      <c r="Z60" s="48"/>
      <c r="AA60" s="48"/>
      <c r="AB60" s="48"/>
      <c r="AC60" s="48">
        <f>SUM(Z60:AB60)</f>
        <v>0</v>
      </c>
      <c r="AD60" s="48">
        <f t="shared" si="22"/>
        <v>0</v>
      </c>
      <c r="AE60" s="2" t="s">
        <v>99</v>
      </c>
      <c r="AF60" s="2" t="s">
        <v>53</v>
      </c>
      <c r="AG60" s="2" t="s">
        <v>52</v>
      </c>
    </row>
    <row r="61" spans="1:33" ht="37.5" customHeight="1" x14ac:dyDescent="0.25">
      <c r="A61" s="9" t="s">
        <v>79</v>
      </c>
      <c r="B61" s="26" t="s">
        <v>116</v>
      </c>
      <c r="C61" s="74"/>
      <c r="D61" s="26" t="s">
        <v>247</v>
      </c>
      <c r="E61" s="45">
        <v>2</v>
      </c>
      <c r="F61" s="48">
        <v>30</v>
      </c>
      <c r="G61" s="33">
        <f t="shared" si="19"/>
        <v>60</v>
      </c>
      <c r="H61" s="27" t="s">
        <v>134</v>
      </c>
      <c r="I61" s="46"/>
      <c r="J61" s="47"/>
      <c r="K61" s="81"/>
      <c r="L61" s="81"/>
      <c r="M61" s="26" t="s">
        <v>260</v>
      </c>
      <c r="N61" s="48"/>
      <c r="O61" s="48"/>
      <c r="P61" s="48"/>
      <c r="Q61" s="48">
        <f t="shared" si="20"/>
        <v>0</v>
      </c>
      <c r="R61" s="48"/>
      <c r="S61" s="48"/>
      <c r="T61" s="48"/>
      <c r="U61" s="48">
        <f t="shared" si="21"/>
        <v>0</v>
      </c>
      <c r="V61" s="48"/>
      <c r="W61" s="48"/>
      <c r="X61" s="48"/>
      <c r="Y61" s="48">
        <f t="shared" si="17"/>
        <v>0</v>
      </c>
      <c r="Z61" s="48"/>
      <c r="AA61" s="48"/>
      <c r="AB61" s="48"/>
      <c r="AC61" s="48">
        <f t="shared" si="18"/>
        <v>0</v>
      </c>
      <c r="AD61" s="48">
        <f t="shared" si="22"/>
        <v>0</v>
      </c>
      <c r="AE61" s="2" t="s">
        <v>98</v>
      </c>
      <c r="AF61" s="2" t="s">
        <v>59</v>
      </c>
      <c r="AG61" s="2" t="s">
        <v>52</v>
      </c>
    </row>
    <row r="62" spans="1:33" ht="37.5" customHeight="1" x14ac:dyDescent="0.25">
      <c r="A62" s="9" t="s">
        <v>79</v>
      </c>
      <c r="B62" s="26" t="s">
        <v>80</v>
      </c>
      <c r="C62" s="26"/>
      <c r="D62" s="26" t="s">
        <v>248</v>
      </c>
      <c r="E62" s="45">
        <v>1</v>
      </c>
      <c r="F62" s="48">
        <v>205</v>
      </c>
      <c r="G62" s="33">
        <f t="shared" si="19"/>
        <v>205</v>
      </c>
      <c r="H62" s="27" t="s">
        <v>135</v>
      </c>
      <c r="I62" s="46" t="s">
        <v>254</v>
      </c>
      <c r="J62" s="47" t="s">
        <v>255</v>
      </c>
      <c r="K62" s="81" t="s">
        <v>256</v>
      </c>
      <c r="L62" s="81"/>
      <c r="M62" s="26" t="s">
        <v>261</v>
      </c>
      <c r="N62" s="48"/>
      <c r="O62" s="48"/>
      <c r="P62" s="48"/>
      <c r="Q62" s="48">
        <f t="shared" si="20"/>
        <v>0</v>
      </c>
      <c r="R62" s="48"/>
      <c r="S62" s="48"/>
      <c r="T62" s="48"/>
      <c r="U62" s="48">
        <f t="shared" si="21"/>
        <v>0</v>
      </c>
      <c r="V62" s="48"/>
      <c r="W62" s="48"/>
      <c r="X62" s="48"/>
      <c r="Y62" s="48">
        <f t="shared" si="17"/>
        <v>0</v>
      </c>
      <c r="Z62" s="48"/>
      <c r="AA62" s="48"/>
      <c r="AB62" s="48"/>
      <c r="AC62" s="48">
        <f t="shared" si="18"/>
        <v>0</v>
      </c>
      <c r="AD62" s="48">
        <f t="shared" si="22"/>
        <v>0</v>
      </c>
      <c r="AE62" s="2" t="s">
        <v>98</v>
      </c>
      <c r="AF62" s="2" t="s">
        <v>59</v>
      </c>
      <c r="AG62" s="2" t="s">
        <v>52</v>
      </c>
    </row>
    <row r="63" spans="1:33" ht="37.5" customHeight="1" x14ac:dyDescent="0.25">
      <c r="A63" s="9" t="s">
        <v>79</v>
      </c>
      <c r="B63" s="26" t="s">
        <v>77</v>
      </c>
      <c r="C63" s="26"/>
      <c r="D63" s="79" t="s">
        <v>249</v>
      </c>
      <c r="E63" s="45">
        <v>1</v>
      </c>
      <c r="F63" s="48">
        <v>50</v>
      </c>
      <c r="G63" s="33">
        <f t="shared" si="19"/>
        <v>50</v>
      </c>
      <c r="H63" s="66" t="s">
        <v>134</v>
      </c>
      <c r="I63" s="46"/>
      <c r="J63" s="47"/>
      <c r="K63" s="81"/>
      <c r="L63" s="81"/>
      <c r="M63" s="26" t="s">
        <v>262</v>
      </c>
      <c r="N63" s="48"/>
      <c r="O63" s="48"/>
      <c r="P63" s="48"/>
      <c r="Q63" s="48">
        <f t="shared" si="20"/>
        <v>0</v>
      </c>
      <c r="R63" s="48"/>
      <c r="S63" s="48"/>
      <c r="T63" s="48"/>
      <c r="U63" s="48">
        <f t="shared" si="21"/>
        <v>0</v>
      </c>
      <c r="V63" s="48"/>
      <c r="W63" s="48"/>
      <c r="X63" s="48"/>
      <c r="Y63" s="48">
        <f t="shared" si="17"/>
        <v>0</v>
      </c>
      <c r="Z63" s="48"/>
      <c r="AA63" s="48"/>
      <c r="AB63" s="48"/>
      <c r="AC63" s="48">
        <f t="shared" si="18"/>
        <v>0</v>
      </c>
      <c r="AD63" s="48">
        <f t="shared" si="22"/>
        <v>0</v>
      </c>
      <c r="AE63" s="2" t="s">
        <v>99</v>
      </c>
      <c r="AF63" s="2" t="s">
        <v>53</v>
      </c>
      <c r="AG63" s="2" t="s">
        <v>52</v>
      </c>
    </row>
    <row r="64" spans="1:33" s="2" customFormat="1" ht="30" customHeight="1" x14ac:dyDescent="0.25">
      <c r="A64" s="12" t="s">
        <v>12</v>
      </c>
      <c r="B64" s="12"/>
      <c r="C64" s="12"/>
      <c r="D64" s="12"/>
      <c r="E64" s="50"/>
      <c r="F64" s="50"/>
      <c r="G64" s="32">
        <f>SUM(G58:G63)</f>
        <v>9115</v>
      </c>
      <c r="H64" s="13"/>
      <c r="I64" s="18"/>
      <c r="J64" s="18"/>
      <c r="K64" s="13"/>
      <c r="L64" s="18"/>
      <c r="M64" s="12"/>
      <c r="N64" s="56">
        <f t="shared" ref="N64:AD64" si="23">SUM(N58:N63)</f>
        <v>0</v>
      </c>
      <c r="O64" s="56">
        <f t="shared" si="23"/>
        <v>0</v>
      </c>
      <c r="P64" s="56">
        <f t="shared" si="23"/>
        <v>0</v>
      </c>
      <c r="Q64" s="56">
        <f>SUM(Q58:Q63)</f>
        <v>0</v>
      </c>
      <c r="R64" s="56">
        <f>SUM(R58:R63)</f>
        <v>0</v>
      </c>
      <c r="S64" s="56">
        <f t="shared" si="23"/>
        <v>0</v>
      </c>
      <c r="T64" s="56">
        <f t="shared" si="23"/>
        <v>0</v>
      </c>
      <c r="U64" s="56">
        <f t="shared" si="23"/>
        <v>0</v>
      </c>
      <c r="V64" s="56">
        <f t="shared" si="23"/>
        <v>0</v>
      </c>
      <c r="W64" s="56">
        <f t="shared" si="23"/>
        <v>0</v>
      </c>
      <c r="X64" s="56">
        <f t="shared" si="23"/>
        <v>0</v>
      </c>
      <c r="Y64" s="56">
        <f>SUM(Y58:Y63)</f>
        <v>0</v>
      </c>
      <c r="Z64" s="56">
        <f t="shared" si="23"/>
        <v>0</v>
      </c>
      <c r="AA64" s="56">
        <f t="shared" si="23"/>
        <v>0</v>
      </c>
      <c r="AB64" s="56">
        <f t="shared" si="23"/>
        <v>0</v>
      </c>
      <c r="AC64" s="56">
        <f t="shared" si="23"/>
        <v>0</v>
      </c>
      <c r="AD64" s="56">
        <f t="shared" si="23"/>
        <v>0</v>
      </c>
    </row>
    <row r="65" spans="1:33" ht="36" customHeight="1" x14ac:dyDescent="0.25">
      <c r="A65" s="26" t="s">
        <v>46</v>
      </c>
      <c r="B65" s="26" t="s">
        <v>100</v>
      </c>
      <c r="C65" s="26"/>
      <c r="D65" s="26" t="s">
        <v>263</v>
      </c>
      <c r="E65" s="48">
        <v>1</v>
      </c>
      <c r="F65" s="48">
        <v>30</v>
      </c>
      <c r="G65" s="49">
        <f>E65*F65</f>
        <v>30</v>
      </c>
      <c r="H65" s="27" t="s">
        <v>13</v>
      </c>
      <c r="I65" s="37"/>
      <c r="J65" s="37"/>
      <c r="K65" s="27"/>
      <c r="L65" s="37"/>
      <c r="M65" s="26" t="s">
        <v>183</v>
      </c>
      <c r="N65" s="48"/>
      <c r="O65" s="48"/>
      <c r="P65" s="48"/>
      <c r="Q65" s="48">
        <f>SUM(N65:P65)</f>
        <v>0</v>
      </c>
      <c r="R65" s="48"/>
      <c r="S65" s="48"/>
      <c r="T65" s="48"/>
      <c r="U65" s="48">
        <f>SUM(R65:T65)</f>
        <v>0</v>
      </c>
      <c r="V65" s="48"/>
      <c r="W65" s="48"/>
      <c r="X65" s="48"/>
      <c r="Y65" s="48">
        <f>SUM(V65:X65)</f>
        <v>0</v>
      </c>
      <c r="Z65" s="48"/>
      <c r="AA65" s="48"/>
      <c r="AB65" s="48"/>
      <c r="AC65" s="48">
        <f>SUM(Z65:AB65)</f>
        <v>0</v>
      </c>
      <c r="AD65" s="48">
        <f>Q65+U65+Y65+AC65</f>
        <v>0</v>
      </c>
      <c r="AE65" s="2" t="s">
        <v>237</v>
      </c>
      <c r="AF65" s="2" t="s">
        <v>238</v>
      </c>
      <c r="AG65" s="2" t="s">
        <v>240</v>
      </c>
    </row>
    <row r="66" spans="1:33" ht="36" customHeight="1" x14ac:dyDescent="0.25">
      <c r="A66" s="26" t="s">
        <v>46</v>
      </c>
      <c r="B66" s="26" t="s">
        <v>100</v>
      </c>
      <c r="C66" s="26"/>
      <c r="D66" s="26" t="s">
        <v>264</v>
      </c>
      <c r="E66" s="48">
        <v>1</v>
      </c>
      <c r="F66" s="48">
        <v>60</v>
      </c>
      <c r="G66" s="49">
        <f t="shared" ref="G66:G121" si="24">E66*F66</f>
        <v>60</v>
      </c>
      <c r="H66" s="27" t="s">
        <v>13</v>
      </c>
      <c r="I66" s="37"/>
      <c r="J66" s="37"/>
      <c r="K66" s="27"/>
      <c r="L66" s="37"/>
      <c r="M66" s="69" t="s">
        <v>183</v>
      </c>
      <c r="N66" s="48"/>
      <c r="O66" s="48"/>
      <c r="P66" s="48"/>
      <c r="Q66" s="48">
        <f t="shared" ref="Q66:Q121" si="25">SUM(N66:P66)</f>
        <v>0</v>
      </c>
      <c r="R66" s="48"/>
      <c r="S66" s="48"/>
      <c r="T66" s="48"/>
      <c r="U66" s="48">
        <f t="shared" ref="U66:U121" si="26">SUM(R66:T66)</f>
        <v>0</v>
      </c>
      <c r="V66" s="48"/>
      <c r="W66" s="48"/>
      <c r="X66" s="48"/>
      <c r="Y66" s="48">
        <f t="shared" ref="Y66:Y121" si="27">SUM(V66:X66)</f>
        <v>0</v>
      </c>
      <c r="Z66" s="48"/>
      <c r="AA66" s="48"/>
      <c r="AB66" s="48"/>
      <c r="AC66" s="48">
        <f t="shared" ref="AC66:AC121" si="28">SUM(Z66:AB66)</f>
        <v>0</v>
      </c>
      <c r="AD66" s="48">
        <f t="shared" ref="AD66:AD121" si="29">Q66+U66+Y66+AC66</f>
        <v>0</v>
      </c>
      <c r="AE66" s="2" t="s">
        <v>237</v>
      </c>
      <c r="AF66" s="2" t="s">
        <v>238</v>
      </c>
      <c r="AG66" s="2" t="s">
        <v>240</v>
      </c>
    </row>
    <row r="67" spans="1:33" ht="36" customHeight="1" x14ac:dyDescent="0.25">
      <c r="A67" s="26" t="s">
        <v>46</v>
      </c>
      <c r="B67" s="26" t="s">
        <v>100</v>
      </c>
      <c r="C67" s="26"/>
      <c r="D67" s="26" t="s">
        <v>265</v>
      </c>
      <c r="E67" s="48">
        <v>1</v>
      </c>
      <c r="F67" s="48">
        <v>20</v>
      </c>
      <c r="G67" s="49">
        <f t="shared" si="24"/>
        <v>20</v>
      </c>
      <c r="H67" s="27" t="s">
        <v>13</v>
      </c>
      <c r="I67" s="37"/>
      <c r="J67" s="37"/>
      <c r="K67" s="27"/>
      <c r="L67" s="37"/>
      <c r="M67" s="69" t="s">
        <v>183</v>
      </c>
      <c r="N67" s="48"/>
      <c r="O67" s="48"/>
      <c r="P67" s="48"/>
      <c r="Q67" s="48">
        <f t="shared" si="25"/>
        <v>0</v>
      </c>
      <c r="R67" s="48"/>
      <c r="S67" s="48"/>
      <c r="T67" s="48"/>
      <c r="U67" s="48">
        <f t="shared" si="26"/>
        <v>0</v>
      </c>
      <c r="V67" s="48"/>
      <c r="W67" s="48"/>
      <c r="X67" s="48"/>
      <c r="Y67" s="48">
        <f t="shared" si="27"/>
        <v>0</v>
      </c>
      <c r="Z67" s="48"/>
      <c r="AA67" s="48"/>
      <c r="AB67" s="48"/>
      <c r="AC67" s="48">
        <f t="shared" si="28"/>
        <v>0</v>
      </c>
      <c r="AD67" s="48">
        <f t="shared" si="29"/>
        <v>0</v>
      </c>
      <c r="AE67" s="2" t="s">
        <v>237</v>
      </c>
      <c r="AF67" s="2" t="s">
        <v>238</v>
      </c>
      <c r="AG67" s="2" t="s">
        <v>240</v>
      </c>
    </row>
    <row r="68" spans="1:33" ht="36" customHeight="1" x14ac:dyDescent="0.25">
      <c r="A68" s="26" t="s">
        <v>46</v>
      </c>
      <c r="B68" s="26" t="s">
        <v>101</v>
      </c>
      <c r="C68" s="26"/>
      <c r="D68" s="26" t="s">
        <v>266</v>
      </c>
      <c r="E68" s="48">
        <v>1</v>
      </c>
      <c r="F68" s="48">
        <v>20</v>
      </c>
      <c r="G68" s="49">
        <f t="shared" si="24"/>
        <v>20</v>
      </c>
      <c r="H68" s="27" t="s">
        <v>13</v>
      </c>
      <c r="I68" s="37"/>
      <c r="J68" s="37"/>
      <c r="K68" s="27"/>
      <c r="L68" s="37"/>
      <c r="M68" s="26" t="s">
        <v>184</v>
      </c>
      <c r="N68" s="48"/>
      <c r="O68" s="48"/>
      <c r="P68" s="48"/>
      <c r="Q68" s="48">
        <f t="shared" si="25"/>
        <v>0</v>
      </c>
      <c r="R68" s="48"/>
      <c r="S68" s="48"/>
      <c r="T68" s="48"/>
      <c r="U68" s="48">
        <f t="shared" si="26"/>
        <v>0</v>
      </c>
      <c r="V68" s="48"/>
      <c r="W68" s="48"/>
      <c r="X68" s="48"/>
      <c r="Y68" s="48">
        <f t="shared" si="27"/>
        <v>0</v>
      </c>
      <c r="Z68" s="48"/>
      <c r="AA68" s="48"/>
      <c r="AB68" s="48"/>
      <c r="AC68" s="48">
        <f t="shared" si="28"/>
        <v>0</v>
      </c>
      <c r="AD68" s="48">
        <f t="shared" si="29"/>
        <v>0</v>
      </c>
      <c r="AE68" s="2" t="s">
        <v>237</v>
      </c>
      <c r="AF68" s="2" t="s">
        <v>238</v>
      </c>
      <c r="AG68" s="2" t="s">
        <v>240</v>
      </c>
    </row>
    <row r="69" spans="1:33" ht="36" customHeight="1" x14ac:dyDescent="0.25">
      <c r="A69" s="26" t="s">
        <v>46</v>
      </c>
      <c r="B69" s="26" t="s">
        <v>101</v>
      </c>
      <c r="C69" s="26"/>
      <c r="D69" s="26" t="s">
        <v>267</v>
      </c>
      <c r="E69" s="48">
        <v>1</v>
      </c>
      <c r="F69" s="48">
        <v>15</v>
      </c>
      <c r="G69" s="49">
        <f t="shared" si="24"/>
        <v>15</v>
      </c>
      <c r="H69" s="27" t="s">
        <v>13</v>
      </c>
      <c r="I69" s="37"/>
      <c r="J69" s="37"/>
      <c r="K69" s="27"/>
      <c r="L69" s="37"/>
      <c r="M69" s="69" t="s">
        <v>184</v>
      </c>
      <c r="N69" s="48"/>
      <c r="O69" s="48"/>
      <c r="P69" s="48"/>
      <c r="Q69" s="48">
        <f t="shared" si="25"/>
        <v>0</v>
      </c>
      <c r="R69" s="48"/>
      <c r="S69" s="48"/>
      <c r="T69" s="48"/>
      <c r="U69" s="48">
        <f t="shared" si="26"/>
        <v>0</v>
      </c>
      <c r="V69" s="48"/>
      <c r="W69" s="48"/>
      <c r="X69" s="48"/>
      <c r="Y69" s="48">
        <f t="shared" si="27"/>
        <v>0</v>
      </c>
      <c r="Z69" s="48"/>
      <c r="AA69" s="48"/>
      <c r="AB69" s="48"/>
      <c r="AC69" s="48">
        <f t="shared" si="28"/>
        <v>0</v>
      </c>
      <c r="AD69" s="48">
        <f t="shared" si="29"/>
        <v>0</v>
      </c>
      <c r="AE69" s="2" t="s">
        <v>237</v>
      </c>
      <c r="AF69" s="2" t="s">
        <v>238</v>
      </c>
      <c r="AG69" s="2" t="s">
        <v>240</v>
      </c>
    </row>
    <row r="70" spans="1:33" ht="36" customHeight="1" x14ac:dyDescent="0.25">
      <c r="A70" s="26" t="s">
        <v>46</v>
      </c>
      <c r="B70" s="26" t="s">
        <v>101</v>
      </c>
      <c r="C70" s="26"/>
      <c r="D70" s="26" t="s">
        <v>268</v>
      </c>
      <c r="E70" s="48">
        <v>1</v>
      </c>
      <c r="F70" s="48">
        <v>10</v>
      </c>
      <c r="G70" s="49">
        <f t="shared" si="24"/>
        <v>10</v>
      </c>
      <c r="H70" s="27" t="s">
        <v>13</v>
      </c>
      <c r="I70" s="37"/>
      <c r="J70" s="37"/>
      <c r="K70" s="27"/>
      <c r="L70" s="37"/>
      <c r="M70" s="69" t="s">
        <v>314</v>
      </c>
      <c r="N70" s="48"/>
      <c r="O70" s="48"/>
      <c r="P70" s="48"/>
      <c r="Q70" s="48">
        <f t="shared" si="25"/>
        <v>0</v>
      </c>
      <c r="R70" s="48"/>
      <c r="S70" s="48"/>
      <c r="T70" s="48"/>
      <c r="U70" s="48">
        <f t="shared" si="26"/>
        <v>0</v>
      </c>
      <c r="V70" s="48"/>
      <c r="W70" s="48"/>
      <c r="X70" s="48"/>
      <c r="Y70" s="48">
        <f t="shared" si="27"/>
        <v>0</v>
      </c>
      <c r="Z70" s="48"/>
      <c r="AA70" s="48"/>
      <c r="AB70" s="48"/>
      <c r="AC70" s="48">
        <f t="shared" si="28"/>
        <v>0</v>
      </c>
      <c r="AD70" s="48">
        <f t="shared" si="29"/>
        <v>0</v>
      </c>
      <c r="AE70" s="2" t="s">
        <v>237</v>
      </c>
      <c r="AF70" s="2" t="s">
        <v>238</v>
      </c>
      <c r="AG70" s="2" t="s">
        <v>240</v>
      </c>
    </row>
    <row r="71" spans="1:33" ht="36" customHeight="1" x14ac:dyDescent="0.25">
      <c r="A71" s="26" t="s">
        <v>46</v>
      </c>
      <c r="B71" s="26" t="s">
        <v>101</v>
      </c>
      <c r="C71" s="26"/>
      <c r="D71" s="26" t="s">
        <v>269</v>
      </c>
      <c r="E71" s="48">
        <v>1</v>
      </c>
      <c r="F71" s="48">
        <v>10</v>
      </c>
      <c r="G71" s="49">
        <f t="shared" si="24"/>
        <v>10</v>
      </c>
      <c r="H71" s="27" t="s">
        <v>13</v>
      </c>
      <c r="I71" s="37"/>
      <c r="J71" s="37"/>
      <c r="K71" s="27"/>
      <c r="L71" s="37"/>
      <c r="M71" s="69" t="s">
        <v>315</v>
      </c>
      <c r="N71" s="48"/>
      <c r="O71" s="48"/>
      <c r="P71" s="48"/>
      <c r="Q71" s="48">
        <f t="shared" si="25"/>
        <v>0</v>
      </c>
      <c r="R71" s="48"/>
      <c r="S71" s="48"/>
      <c r="T71" s="48"/>
      <c r="U71" s="48">
        <f t="shared" si="26"/>
        <v>0</v>
      </c>
      <c r="V71" s="48"/>
      <c r="W71" s="48"/>
      <c r="X71" s="48"/>
      <c r="Y71" s="48">
        <f t="shared" si="27"/>
        <v>0</v>
      </c>
      <c r="Z71" s="48"/>
      <c r="AA71" s="48"/>
      <c r="AB71" s="48"/>
      <c r="AC71" s="48">
        <f t="shared" si="28"/>
        <v>0</v>
      </c>
      <c r="AD71" s="48">
        <f t="shared" si="29"/>
        <v>0</v>
      </c>
      <c r="AE71" s="2" t="s">
        <v>237</v>
      </c>
      <c r="AF71" s="2" t="s">
        <v>238</v>
      </c>
      <c r="AG71" s="2" t="s">
        <v>240</v>
      </c>
    </row>
    <row r="72" spans="1:33" ht="46.5" customHeight="1" x14ac:dyDescent="0.25">
      <c r="A72" s="26" t="s">
        <v>46</v>
      </c>
      <c r="B72" s="26" t="s">
        <v>103</v>
      </c>
      <c r="C72" s="26"/>
      <c r="D72" s="26" t="s">
        <v>270</v>
      </c>
      <c r="E72" s="48">
        <v>4</v>
      </c>
      <c r="F72" s="48">
        <v>10</v>
      </c>
      <c r="G72" s="49">
        <f t="shared" si="24"/>
        <v>40</v>
      </c>
      <c r="H72" s="27" t="s">
        <v>13</v>
      </c>
      <c r="I72" s="37"/>
      <c r="J72" s="37"/>
      <c r="K72" s="27"/>
      <c r="L72" s="37"/>
      <c r="M72" s="69" t="s">
        <v>316</v>
      </c>
      <c r="N72" s="48"/>
      <c r="O72" s="48"/>
      <c r="P72" s="48"/>
      <c r="Q72" s="48">
        <f t="shared" si="25"/>
        <v>0</v>
      </c>
      <c r="R72" s="48"/>
      <c r="S72" s="48"/>
      <c r="T72" s="48"/>
      <c r="U72" s="48">
        <f t="shared" si="26"/>
        <v>0</v>
      </c>
      <c r="V72" s="48"/>
      <c r="W72" s="48"/>
      <c r="X72" s="48"/>
      <c r="Y72" s="48">
        <f t="shared" si="27"/>
        <v>0</v>
      </c>
      <c r="Z72" s="48"/>
      <c r="AA72" s="48"/>
      <c r="AB72" s="48"/>
      <c r="AC72" s="48">
        <f t="shared" si="28"/>
        <v>0</v>
      </c>
      <c r="AD72" s="48">
        <f t="shared" si="29"/>
        <v>0</v>
      </c>
      <c r="AE72" s="2" t="s">
        <v>241</v>
      </c>
      <c r="AF72" s="2" t="s">
        <v>242</v>
      </c>
      <c r="AG72" s="2" t="s">
        <v>240</v>
      </c>
    </row>
    <row r="73" spans="1:33" ht="59.25" customHeight="1" x14ac:dyDescent="0.25">
      <c r="A73" s="26" t="s">
        <v>46</v>
      </c>
      <c r="B73" s="26" t="s">
        <v>103</v>
      </c>
      <c r="C73" s="67"/>
      <c r="D73" s="67" t="s">
        <v>271</v>
      </c>
      <c r="E73" s="48">
        <v>24</v>
      </c>
      <c r="F73" s="48">
        <v>14</v>
      </c>
      <c r="G73" s="49">
        <f t="shared" si="24"/>
        <v>336</v>
      </c>
      <c r="H73" s="27" t="s">
        <v>61</v>
      </c>
      <c r="I73" s="37" t="s">
        <v>317</v>
      </c>
      <c r="J73" s="37" t="s">
        <v>318</v>
      </c>
      <c r="K73" s="27" t="s">
        <v>319</v>
      </c>
      <c r="L73" s="37"/>
      <c r="M73" s="69" t="s">
        <v>320</v>
      </c>
      <c r="N73" s="48"/>
      <c r="O73" s="48"/>
      <c r="P73" s="48"/>
      <c r="Q73" s="48">
        <f t="shared" si="25"/>
        <v>0</v>
      </c>
      <c r="R73" s="48"/>
      <c r="S73" s="48"/>
      <c r="T73" s="48"/>
      <c r="U73" s="48">
        <f t="shared" si="26"/>
        <v>0</v>
      </c>
      <c r="V73" s="48"/>
      <c r="W73" s="48"/>
      <c r="X73" s="48"/>
      <c r="Y73" s="48">
        <f t="shared" si="27"/>
        <v>0</v>
      </c>
      <c r="Z73" s="48"/>
      <c r="AA73" s="48"/>
      <c r="AB73" s="48"/>
      <c r="AC73" s="48">
        <f t="shared" si="28"/>
        <v>0</v>
      </c>
      <c r="AD73" s="48">
        <f t="shared" si="29"/>
        <v>0</v>
      </c>
      <c r="AE73" s="2" t="s">
        <v>241</v>
      </c>
      <c r="AF73" s="2" t="s">
        <v>242</v>
      </c>
      <c r="AG73" s="2" t="s">
        <v>240</v>
      </c>
    </row>
    <row r="74" spans="1:33" ht="42.75" customHeight="1" x14ac:dyDescent="0.25">
      <c r="A74" s="26" t="s">
        <v>46</v>
      </c>
      <c r="B74" s="26" t="s">
        <v>103</v>
      </c>
      <c r="C74" s="67"/>
      <c r="D74" s="67" t="s">
        <v>272</v>
      </c>
      <c r="E74" s="48">
        <v>1</v>
      </c>
      <c r="F74" s="48">
        <v>99</v>
      </c>
      <c r="G74" s="49">
        <f t="shared" si="24"/>
        <v>99</v>
      </c>
      <c r="H74" s="27" t="s">
        <v>13</v>
      </c>
      <c r="I74" s="37"/>
      <c r="J74" s="37"/>
      <c r="K74" s="27"/>
      <c r="L74" s="37"/>
      <c r="M74" s="69" t="s">
        <v>321</v>
      </c>
      <c r="N74" s="48"/>
      <c r="O74" s="48"/>
      <c r="P74" s="48"/>
      <c r="Q74" s="48">
        <f t="shared" si="25"/>
        <v>0</v>
      </c>
      <c r="R74" s="48"/>
      <c r="S74" s="48"/>
      <c r="T74" s="48"/>
      <c r="U74" s="48">
        <f t="shared" si="26"/>
        <v>0</v>
      </c>
      <c r="V74" s="48"/>
      <c r="W74" s="48"/>
      <c r="X74" s="48"/>
      <c r="Y74" s="48">
        <f t="shared" si="27"/>
        <v>0</v>
      </c>
      <c r="Z74" s="48"/>
      <c r="AA74" s="48"/>
      <c r="AB74" s="48"/>
      <c r="AC74" s="48">
        <f t="shared" si="28"/>
        <v>0</v>
      </c>
      <c r="AD74" s="48">
        <f t="shared" si="29"/>
        <v>0</v>
      </c>
      <c r="AE74" s="2" t="s">
        <v>241</v>
      </c>
      <c r="AF74" s="2" t="s">
        <v>242</v>
      </c>
      <c r="AG74" s="2" t="s">
        <v>240</v>
      </c>
    </row>
    <row r="75" spans="1:33" ht="36" customHeight="1" x14ac:dyDescent="0.25">
      <c r="A75" s="26" t="s">
        <v>46</v>
      </c>
      <c r="B75" s="26" t="s">
        <v>103</v>
      </c>
      <c r="C75" s="67"/>
      <c r="D75" s="67" t="s">
        <v>273</v>
      </c>
      <c r="E75" s="48">
        <v>1</v>
      </c>
      <c r="F75" s="48">
        <v>17</v>
      </c>
      <c r="G75" s="49">
        <f t="shared" si="24"/>
        <v>17</v>
      </c>
      <c r="H75" s="27" t="s">
        <v>13</v>
      </c>
      <c r="I75" s="37"/>
      <c r="J75" s="37"/>
      <c r="K75" s="27"/>
      <c r="L75" s="37"/>
      <c r="M75" s="69" t="s">
        <v>322</v>
      </c>
      <c r="N75" s="48"/>
      <c r="O75" s="48"/>
      <c r="P75" s="48"/>
      <c r="Q75" s="48">
        <f t="shared" si="25"/>
        <v>0</v>
      </c>
      <c r="R75" s="48"/>
      <c r="S75" s="48"/>
      <c r="T75" s="48"/>
      <c r="U75" s="48">
        <f t="shared" si="26"/>
        <v>0</v>
      </c>
      <c r="V75" s="48"/>
      <c r="W75" s="48"/>
      <c r="X75" s="48"/>
      <c r="Y75" s="48">
        <f t="shared" si="27"/>
        <v>0</v>
      </c>
      <c r="Z75" s="48"/>
      <c r="AA75" s="48"/>
      <c r="AB75" s="48"/>
      <c r="AC75" s="48">
        <f t="shared" si="28"/>
        <v>0</v>
      </c>
      <c r="AD75" s="48">
        <f t="shared" si="29"/>
        <v>0</v>
      </c>
      <c r="AE75" s="2" t="s">
        <v>241</v>
      </c>
      <c r="AF75" s="2" t="s">
        <v>242</v>
      </c>
      <c r="AG75" s="2" t="s">
        <v>240</v>
      </c>
    </row>
    <row r="76" spans="1:33" ht="36" customHeight="1" x14ac:dyDescent="0.25">
      <c r="A76" s="26" t="s">
        <v>46</v>
      </c>
      <c r="B76" s="26" t="s">
        <v>104</v>
      </c>
      <c r="C76" s="67"/>
      <c r="D76" s="67" t="s">
        <v>274</v>
      </c>
      <c r="E76" s="48">
        <v>1</v>
      </c>
      <c r="F76" s="48">
        <v>12</v>
      </c>
      <c r="G76" s="49">
        <f t="shared" si="24"/>
        <v>12</v>
      </c>
      <c r="H76" s="27" t="s">
        <v>61</v>
      </c>
      <c r="I76" s="37" t="s">
        <v>323</v>
      </c>
      <c r="J76" s="37" t="s">
        <v>324</v>
      </c>
      <c r="K76" s="27" t="s">
        <v>202</v>
      </c>
      <c r="L76" s="37"/>
      <c r="M76" s="69" t="s">
        <v>325</v>
      </c>
      <c r="N76" s="48"/>
      <c r="O76" s="48"/>
      <c r="P76" s="48"/>
      <c r="Q76" s="48">
        <f t="shared" si="25"/>
        <v>0</v>
      </c>
      <c r="R76" s="48"/>
      <c r="S76" s="48"/>
      <c r="T76" s="48"/>
      <c r="U76" s="48">
        <f t="shared" si="26"/>
        <v>0</v>
      </c>
      <c r="V76" s="48"/>
      <c r="W76" s="48"/>
      <c r="X76" s="48"/>
      <c r="Y76" s="48">
        <f t="shared" si="27"/>
        <v>0</v>
      </c>
      <c r="Z76" s="48"/>
      <c r="AA76" s="48"/>
      <c r="AB76" s="48"/>
      <c r="AC76" s="48">
        <f t="shared" si="28"/>
        <v>0</v>
      </c>
      <c r="AD76" s="48">
        <f t="shared" si="29"/>
        <v>0</v>
      </c>
      <c r="AE76" s="2" t="s">
        <v>241</v>
      </c>
      <c r="AF76" s="2" t="s">
        <v>242</v>
      </c>
      <c r="AG76" s="2" t="s">
        <v>240</v>
      </c>
    </row>
    <row r="77" spans="1:33" ht="36" customHeight="1" x14ac:dyDescent="0.25">
      <c r="A77" s="26" t="s">
        <v>46</v>
      </c>
      <c r="B77" s="26" t="s">
        <v>104</v>
      </c>
      <c r="C77" s="67"/>
      <c r="D77" s="67" t="s">
        <v>275</v>
      </c>
      <c r="E77" s="48">
        <v>1</v>
      </c>
      <c r="F77" s="48">
        <v>510</v>
      </c>
      <c r="G77" s="49">
        <f t="shared" si="24"/>
        <v>510</v>
      </c>
      <c r="H77" s="27" t="s">
        <v>13</v>
      </c>
      <c r="I77" s="37"/>
      <c r="J77" s="37"/>
      <c r="K77" s="27"/>
      <c r="L77" s="37"/>
      <c r="M77" s="69" t="s">
        <v>326</v>
      </c>
      <c r="N77" s="48"/>
      <c r="O77" s="48"/>
      <c r="P77" s="48"/>
      <c r="Q77" s="48">
        <f t="shared" si="25"/>
        <v>0</v>
      </c>
      <c r="R77" s="48"/>
      <c r="S77" s="48"/>
      <c r="T77" s="48"/>
      <c r="U77" s="48">
        <f t="shared" si="26"/>
        <v>0</v>
      </c>
      <c r="V77" s="48"/>
      <c r="W77" s="48"/>
      <c r="X77" s="48"/>
      <c r="Y77" s="48">
        <f t="shared" si="27"/>
        <v>0</v>
      </c>
      <c r="Z77" s="48"/>
      <c r="AA77" s="48"/>
      <c r="AB77" s="48"/>
      <c r="AC77" s="48">
        <f t="shared" si="28"/>
        <v>0</v>
      </c>
      <c r="AD77" s="48">
        <f t="shared" si="29"/>
        <v>0</v>
      </c>
      <c r="AE77" s="2" t="s">
        <v>241</v>
      </c>
      <c r="AF77" s="2" t="s">
        <v>242</v>
      </c>
      <c r="AG77" s="2" t="s">
        <v>240</v>
      </c>
    </row>
    <row r="78" spans="1:33" ht="36" customHeight="1" x14ac:dyDescent="0.25">
      <c r="A78" s="26" t="s">
        <v>46</v>
      </c>
      <c r="B78" s="26" t="s">
        <v>104</v>
      </c>
      <c r="C78" s="67"/>
      <c r="D78" s="68" t="s">
        <v>276</v>
      </c>
      <c r="E78" s="48">
        <v>1</v>
      </c>
      <c r="F78" s="48">
        <v>82</v>
      </c>
      <c r="G78" s="49">
        <f t="shared" si="24"/>
        <v>82</v>
      </c>
      <c r="H78" s="27" t="s">
        <v>13</v>
      </c>
      <c r="I78" s="37"/>
      <c r="J78" s="37"/>
      <c r="K78" s="27"/>
      <c r="L78" s="37"/>
      <c r="M78" s="69" t="s">
        <v>327</v>
      </c>
      <c r="N78" s="48"/>
      <c r="O78" s="48"/>
      <c r="P78" s="48"/>
      <c r="Q78" s="48">
        <f t="shared" si="25"/>
        <v>0</v>
      </c>
      <c r="R78" s="48"/>
      <c r="S78" s="48"/>
      <c r="T78" s="48"/>
      <c r="U78" s="48">
        <f t="shared" si="26"/>
        <v>0</v>
      </c>
      <c r="V78" s="48"/>
      <c r="W78" s="48"/>
      <c r="X78" s="48"/>
      <c r="Y78" s="48">
        <f t="shared" si="27"/>
        <v>0</v>
      </c>
      <c r="Z78" s="48"/>
      <c r="AA78" s="48"/>
      <c r="AB78" s="48"/>
      <c r="AC78" s="48">
        <f t="shared" si="28"/>
        <v>0</v>
      </c>
      <c r="AD78" s="48">
        <f t="shared" si="29"/>
        <v>0</v>
      </c>
      <c r="AE78" s="2" t="s">
        <v>241</v>
      </c>
      <c r="AF78" s="2" t="s">
        <v>242</v>
      </c>
      <c r="AG78" s="2" t="s">
        <v>240</v>
      </c>
    </row>
    <row r="79" spans="1:33" ht="36" customHeight="1" x14ac:dyDescent="0.25">
      <c r="A79" s="26" t="s">
        <v>46</v>
      </c>
      <c r="B79" s="26" t="s">
        <v>47</v>
      </c>
      <c r="C79" s="67"/>
      <c r="D79" s="68" t="s">
        <v>277</v>
      </c>
      <c r="E79" s="48">
        <v>1</v>
      </c>
      <c r="F79" s="48">
        <v>7135</v>
      </c>
      <c r="G79" s="49">
        <f t="shared" si="24"/>
        <v>7135</v>
      </c>
      <c r="H79" s="27" t="s">
        <v>13</v>
      </c>
      <c r="I79" s="37"/>
      <c r="J79" s="37"/>
      <c r="K79" s="27"/>
      <c r="L79" s="37"/>
      <c r="M79" s="69" t="s">
        <v>328</v>
      </c>
      <c r="N79" s="48"/>
      <c r="O79" s="48"/>
      <c r="P79" s="48"/>
      <c r="Q79" s="48">
        <f t="shared" si="25"/>
        <v>0</v>
      </c>
      <c r="R79" s="48"/>
      <c r="S79" s="48"/>
      <c r="T79" s="48"/>
      <c r="U79" s="48">
        <f t="shared" si="26"/>
        <v>0</v>
      </c>
      <c r="V79" s="48"/>
      <c r="W79" s="48"/>
      <c r="X79" s="48"/>
      <c r="Y79" s="48">
        <f t="shared" si="27"/>
        <v>0</v>
      </c>
      <c r="Z79" s="48"/>
      <c r="AA79" s="48"/>
      <c r="AB79" s="48"/>
      <c r="AC79" s="48">
        <f t="shared" si="28"/>
        <v>0</v>
      </c>
      <c r="AD79" s="48">
        <f t="shared" si="29"/>
        <v>0</v>
      </c>
      <c r="AE79" s="2" t="s">
        <v>241</v>
      </c>
      <c r="AF79" s="2" t="s">
        <v>238</v>
      </c>
      <c r="AG79" s="2" t="s">
        <v>240</v>
      </c>
    </row>
    <row r="80" spans="1:33" ht="33" x14ac:dyDescent="0.25">
      <c r="A80" s="26" t="s">
        <v>46</v>
      </c>
      <c r="B80" s="26" t="s">
        <v>54</v>
      </c>
      <c r="C80" s="67"/>
      <c r="D80" s="68" t="s">
        <v>278</v>
      </c>
      <c r="E80" s="48">
        <v>2</v>
      </c>
      <c r="F80" s="48">
        <v>25</v>
      </c>
      <c r="G80" s="49">
        <f t="shared" si="24"/>
        <v>50</v>
      </c>
      <c r="H80" s="27" t="s">
        <v>61</v>
      </c>
      <c r="I80" s="37" t="s">
        <v>329</v>
      </c>
      <c r="J80" s="37" t="s">
        <v>330</v>
      </c>
      <c r="K80" s="27" t="s">
        <v>331</v>
      </c>
      <c r="L80" s="37"/>
      <c r="M80" s="69" t="s">
        <v>332</v>
      </c>
      <c r="N80" s="48"/>
      <c r="O80" s="48"/>
      <c r="P80" s="48"/>
      <c r="Q80" s="48">
        <f t="shared" si="25"/>
        <v>0</v>
      </c>
      <c r="R80" s="48"/>
      <c r="S80" s="48"/>
      <c r="T80" s="48"/>
      <c r="U80" s="48">
        <f t="shared" si="26"/>
        <v>0</v>
      </c>
      <c r="V80" s="48"/>
      <c r="W80" s="48"/>
      <c r="X80" s="48"/>
      <c r="Y80" s="48">
        <f t="shared" si="27"/>
        <v>0</v>
      </c>
      <c r="Z80" s="48"/>
      <c r="AA80" s="48"/>
      <c r="AB80" s="48"/>
      <c r="AC80" s="48">
        <f t="shared" si="28"/>
        <v>0</v>
      </c>
      <c r="AD80" s="48">
        <f t="shared" si="29"/>
        <v>0</v>
      </c>
      <c r="AE80" s="2" t="s">
        <v>237</v>
      </c>
      <c r="AF80" s="2" t="s">
        <v>238</v>
      </c>
      <c r="AG80" s="2" t="s">
        <v>240</v>
      </c>
    </row>
    <row r="81" spans="1:33" ht="36" customHeight="1" x14ac:dyDescent="0.25">
      <c r="A81" s="26" t="s">
        <v>46</v>
      </c>
      <c r="B81" s="26" t="s">
        <v>54</v>
      </c>
      <c r="C81" s="26"/>
      <c r="D81" s="26" t="s">
        <v>264</v>
      </c>
      <c r="E81" s="44">
        <v>1</v>
      </c>
      <c r="F81" s="44">
        <v>60</v>
      </c>
      <c r="G81" s="49">
        <f t="shared" si="24"/>
        <v>60</v>
      </c>
      <c r="H81" s="27" t="s">
        <v>13</v>
      </c>
      <c r="I81" s="37"/>
      <c r="J81" s="37"/>
      <c r="K81" s="27"/>
      <c r="L81" s="37"/>
      <c r="M81" s="69" t="s">
        <v>333</v>
      </c>
      <c r="N81" s="48"/>
      <c r="O81" s="48"/>
      <c r="P81" s="48"/>
      <c r="Q81" s="48">
        <f t="shared" si="25"/>
        <v>0</v>
      </c>
      <c r="R81" s="48"/>
      <c r="S81" s="48"/>
      <c r="T81" s="48"/>
      <c r="U81" s="48">
        <f t="shared" si="26"/>
        <v>0</v>
      </c>
      <c r="V81" s="48"/>
      <c r="W81" s="48"/>
      <c r="X81" s="48"/>
      <c r="Y81" s="48">
        <f t="shared" si="27"/>
        <v>0</v>
      </c>
      <c r="Z81" s="48"/>
      <c r="AA81" s="48"/>
      <c r="AB81" s="48"/>
      <c r="AC81" s="48">
        <f t="shared" si="28"/>
        <v>0</v>
      </c>
      <c r="AD81" s="48">
        <f t="shared" si="29"/>
        <v>0</v>
      </c>
      <c r="AE81" s="2" t="s">
        <v>237</v>
      </c>
      <c r="AF81" s="2" t="s">
        <v>238</v>
      </c>
      <c r="AG81" s="2" t="s">
        <v>240</v>
      </c>
    </row>
    <row r="82" spans="1:33" ht="36" customHeight="1" x14ac:dyDescent="0.25">
      <c r="A82" s="26" t="s">
        <v>46</v>
      </c>
      <c r="B82" s="26" t="s">
        <v>108</v>
      </c>
      <c r="C82" s="26"/>
      <c r="D82" s="28" t="s">
        <v>279</v>
      </c>
      <c r="E82" s="44">
        <v>1</v>
      </c>
      <c r="F82" s="44">
        <v>90</v>
      </c>
      <c r="G82" s="49">
        <f t="shared" si="24"/>
        <v>90</v>
      </c>
      <c r="H82" s="27" t="s">
        <v>61</v>
      </c>
      <c r="I82" s="70" t="s">
        <v>334</v>
      </c>
      <c r="J82" s="70" t="s">
        <v>335</v>
      </c>
      <c r="K82" s="66" t="s">
        <v>336</v>
      </c>
      <c r="L82" s="70"/>
      <c r="M82" s="26" t="s">
        <v>337</v>
      </c>
      <c r="N82" s="48"/>
      <c r="O82" s="48"/>
      <c r="P82" s="48"/>
      <c r="Q82" s="48">
        <f t="shared" si="25"/>
        <v>0</v>
      </c>
      <c r="R82" s="48"/>
      <c r="S82" s="48"/>
      <c r="T82" s="48"/>
      <c r="U82" s="48">
        <f t="shared" si="26"/>
        <v>0</v>
      </c>
      <c r="V82" s="48"/>
      <c r="W82" s="48"/>
      <c r="X82" s="48"/>
      <c r="Y82" s="48">
        <f t="shared" si="27"/>
        <v>0</v>
      </c>
      <c r="Z82" s="48"/>
      <c r="AA82" s="48"/>
      <c r="AB82" s="48"/>
      <c r="AC82" s="48">
        <f t="shared" si="28"/>
        <v>0</v>
      </c>
      <c r="AD82" s="48">
        <f t="shared" si="29"/>
        <v>0</v>
      </c>
      <c r="AE82" s="2" t="s">
        <v>237</v>
      </c>
      <c r="AF82" s="2" t="s">
        <v>238</v>
      </c>
      <c r="AG82" s="2" t="s">
        <v>240</v>
      </c>
    </row>
    <row r="83" spans="1:33" ht="63.75" customHeight="1" x14ac:dyDescent="0.25">
      <c r="A83" s="26" t="s">
        <v>46</v>
      </c>
      <c r="B83" s="26" t="s">
        <v>62</v>
      </c>
      <c r="C83" s="26"/>
      <c r="D83" s="28" t="s">
        <v>280</v>
      </c>
      <c r="E83" s="44">
        <v>1</v>
      </c>
      <c r="F83" s="44">
        <v>2593</v>
      </c>
      <c r="G83" s="49">
        <f t="shared" si="24"/>
        <v>2593</v>
      </c>
      <c r="H83" s="27" t="s">
        <v>61</v>
      </c>
      <c r="I83" s="70" t="s">
        <v>338</v>
      </c>
      <c r="J83" s="70" t="s">
        <v>339</v>
      </c>
      <c r="K83" s="66" t="s">
        <v>256</v>
      </c>
      <c r="L83" s="70"/>
      <c r="M83" s="26" t="s">
        <v>340</v>
      </c>
      <c r="N83" s="48"/>
      <c r="O83" s="48"/>
      <c r="P83" s="48"/>
      <c r="Q83" s="48">
        <f t="shared" si="25"/>
        <v>0</v>
      </c>
      <c r="R83" s="48"/>
      <c r="S83" s="48"/>
      <c r="T83" s="48"/>
      <c r="U83" s="48">
        <f t="shared" si="26"/>
        <v>0</v>
      </c>
      <c r="V83" s="48"/>
      <c r="W83" s="48"/>
      <c r="X83" s="48"/>
      <c r="Y83" s="48">
        <f t="shared" si="27"/>
        <v>0</v>
      </c>
      <c r="Z83" s="48"/>
      <c r="AA83" s="48"/>
      <c r="AB83" s="48"/>
      <c r="AC83" s="48">
        <f t="shared" si="28"/>
        <v>0</v>
      </c>
      <c r="AD83" s="48">
        <f t="shared" si="29"/>
        <v>0</v>
      </c>
      <c r="AE83" s="2" t="s">
        <v>241</v>
      </c>
      <c r="AF83" s="2" t="s">
        <v>242</v>
      </c>
      <c r="AG83" s="2" t="s">
        <v>240</v>
      </c>
    </row>
    <row r="84" spans="1:33" ht="36" customHeight="1" x14ac:dyDescent="0.25">
      <c r="A84" s="26" t="s">
        <v>46</v>
      </c>
      <c r="B84" s="26" t="s">
        <v>62</v>
      </c>
      <c r="C84" s="26"/>
      <c r="D84" s="28" t="s">
        <v>281</v>
      </c>
      <c r="E84" s="44">
        <v>1</v>
      </c>
      <c r="F84" s="44">
        <v>249</v>
      </c>
      <c r="G84" s="49">
        <f t="shared" si="24"/>
        <v>249</v>
      </c>
      <c r="H84" s="27" t="s">
        <v>61</v>
      </c>
      <c r="I84" s="70"/>
      <c r="J84" s="70"/>
      <c r="K84" s="66"/>
      <c r="L84" s="70"/>
      <c r="M84" s="26" t="s">
        <v>341</v>
      </c>
      <c r="N84" s="48"/>
      <c r="O84" s="48"/>
      <c r="P84" s="48"/>
      <c r="Q84" s="48">
        <f t="shared" si="25"/>
        <v>0</v>
      </c>
      <c r="R84" s="48"/>
      <c r="S84" s="48"/>
      <c r="T84" s="48"/>
      <c r="U84" s="48">
        <f t="shared" si="26"/>
        <v>0</v>
      </c>
      <c r="V84" s="48"/>
      <c r="W84" s="48"/>
      <c r="X84" s="48"/>
      <c r="Y84" s="48">
        <f t="shared" si="27"/>
        <v>0</v>
      </c>
      <c r="Z84" s="48"/>
      <c r="AA84" s="48"/>
      <c r="AB84" s="48"/>
      <c r="AC84" s="48">
        <f t="shared" si="28"/>
        <v>0</v>
      </c>
      <c r="AD84" s="48">
        <f t="shared" si="29"/>
        <v>0</v>
      </c>
      <c r="AE84" s="2" t="s">
        <v>241</v>
      </c>
      <c r="AF84" s="2" t="s">
        <v>242</v>
      </c>
      <c r="AG84" s="2" t="s">
        <v>240</v>
      </c>
    </row>
    <row r="85" spans="1:33" ht="36" customHeight="1" x14ac:dyDescent="0.25">
      <c r="A85" s="26" t="s">
        <v>46</v>
      </c>
      <c r="B85" s="26" t="s">
        <v>107</v>
      </c>
      <c r="C85" s="26"/>
      <c r="D85" s="28" t="s">
        <v>282</v>
      </c>
      <c r="E85" s="44">
        <v>1</v>
      </c>
      <c r="F85" s="44">
        <v>57</v>
      </c>
      <c r="G85" s="49">
        <f t="shared" si="24"/>
        <v>57</v>
      </c>
      <c r="H85" s="27" t="s">
        <v>13</v>
      </c>
      <c r="I85" s="70"/>
      <c r="J85" s="70"/>
      <c r="K85" s="66"/>
      <c r="L85" s="70"/>
      <c r="M85" s="26" t="s">
        <v>342</v>
      </c>
      <c r="N85" s="48"/>
      <c r="O85" s="48"/>
      <c r="P85" s="48"/>
      <c r="Q85" s="48">
        <f t="shared" si="25"/>
        <v>0</v>
      </c>
      <c r="R85" s="48"/>
      <c r="S85" s="48"/>
      <c r="T85" s="48"/>
      <c r="U85" s="48">
        <f t="shared" si="26"/>
        <v>0</v>
      </c>
      <c r="V85" s="48"/>
      <c r="W85" s="48"/>
      <c r="X85" s="48"/>
      <c r="Y85" s="48">
        <f t="shared" si="27"/>
        <v>0</v>
      </c>
      <c r="Z85" s="48"/>
      <c r="AA85" s="48"/>
      <c r="AB85" s="48"/>
      <c r="AC85" s="48">
        <f t="shared" si="28"/>
        <v>0</v>
      </c>
      <c r="AD85" s="48">
        <f t="shared" si="29"/>
        <v>0</v>
      </c>
      <c r="AE85" s="2" t="s">
        <v>241</v>
      </c>
      <c r="AF85" s="2" t="s">
        <v>242</v>
      </c>
      <c r="AG85" s="2" t="s">
        <v>240</v>
      </c>
    </row>
    <row r="86" spans="1:33" ht="36" customHeight="1" x14ac:dyDescent="0.25">
      <c r="A86" s="26" t="s">
        <v>46</v>
      </c>
      <c r="B86" s="26" t="s">
        <v>107</v>
      </c>
      <c r="C86" s="26"/>
      <c r="D86" s="28" t="s">
        <v>81</v>
      </c>
      <c r="E86" s="44">
        <v>1</v>
      </c>
      <c r="F86" s="44">
        <v>1000</v>
      </c>
      <c r="G86" s="49">
        <f t="shared" si="24"/>
        <v>1000</v>
      </c>
      <c r="H86" s="27" t="s">
        <v>13</v>
      </c>
      <c r="I86" s="70"/>
      <c r="J86" s="70"/>
      <c r="K86" s="66"/>
      <c r="L86" s="70"/>
      <c r="M86" s="26" t="s">
        <v>343</v>
      </c>
      <c r="N86" s="48"/>
      <c r="O86" s="48"/>
      <c r="P86" s="48"/>
      <c r="Q86" s="48">
        <f t="shared" si="25"/>
        <v>0</v>
      </c>
      <c r="R86" s="48"/>
      <c r="S86" s="48"/>
      <c r="T86" s="48"/>
      <c r="U86" s="48">
        <f t="shared" si="26"/>
        <v>0</v>
      </c>
      <c r="V86" s="48"/>
      <c r="W86" s="48"/>
      <c r="X86" s="48"/>
      <c r="Y86" s="48">
        <f t="shared" si="27"/>
        <v>0</v>
      </c>
      <c r="Z86" s="48"/>
      <c r="AA86" s="48"/>
      <c r="AB86" s="48"/>
      <c r="AC86" s="48">
        <f t="shared" si="28"/>
        <v>0</v>
      </c>
      <c r="AD86" s="48">
        <f t="shared" si="29"/>
        <v>0</v>
      </c>
      <c r="AE86" s="2" t="s">
        <v>241</v>
      </c>
      <c r="AF86" s="2" t="s">
        <v>242</v>
      </c>
      <c r="AG86" s="2" t="s">
        <v>240</v>
      </c>
    </row>
    <row r="87" spans="1:33" ht="36" customHeight="1" x14ac:dyDescent="0.25">
      <c r="A87" s="26" t="s">
        <v>46</v>
      </c>
      <c r="B87" s="26" t="s">
        <v>107</v>
      </c>
      <c r="C87" s="26"/>
      <c r="D87" s="28" t="s">
        <v>269</v>
      </c>
      <c r="E87" s="44">
        <v>1</v>
      </c>
      <c r="F87" s="44">
        <v>38</v>
      </c>
      <c r="G87" s="49">
        <f t="shared" si="24"/>
        <v>38</v>
      </c>
      <c r="H87" s="27" t="s">
        <v>13</v>
      </c>
      <c r="I87" s="70"/>
      <c r="J87" s="70"/>
      <c r="K87" s="66"/>
      <c r="L87" s="70"/>
      <c r="M87" s="26" t="s">
        <v>344</v>
      </c>
      <c r="N87" s="48"/>
      <c r="O87" s="48"/>
      <c r="P87" s="48"/>
      <c r="Q87" s="48">
        <f t="shared" si="25"/>
        <v>0</v>
      </c>
      <c r="R87" s="48"/>
      <c r="S87" s="48"/>
      <c r="T87" s="48"/>
      <c r="U87" s="48">
        <f t="shared" si="26"/>
        <v>0</v>
      </c>
      <c r="V87" s="48"/>
      <c r="W87" s="48"/>
      <c r="X87" s="48"/>
      <c r="Y87" s="48">
        <f t="shared" si="27"/>
        <v>0</v>
      </c>
      <c r="Z87" s="48"/>
      <c r="AA87" s="48"/>
      <c r="AB87" s="48"/>
      <c r="AC87" s="48">
        <f t="shared" si="28"/>
        <v>0</v>
      </c>
      <c r="AD87" s="48">
        <f t="shared" si="29"/>
        <v>0</v>
      </c>
      <c r="AE87" s="2" t="s">
        <v>241</v>
      </c>
      <c r="AF87" s="2" t="s">
        <v>242</v>
      </c>
      <c r="AG87" s="2" t="s">
        <v>240</v>
      </c>
    </row>
    <row r="88" spans="1:33" ht="36" customHeight="1" x14ac:dyDescent="0.25">
      <c r="A88" s="26" t="s">
        <v>46</v>
      </c>
      <c r="B88" s="26" t="s">
        <v>107</v>
      </c>
      <c r="C88" s="26"/>
      <c r="D88" s="28" t="s">
        <v>283</v>
      </c>
      <c r="E88" s="44">
        <v>1</v>
      </c>
      <c r="F88" s="44">
        <v>17</v>
      </c>
      <c r="G88" s="49">
        <f t="shared" si="24"/>
        <v>17</v>
      </c>
      <c r="H88" s="27" t="s">
        <v>13</v>
      </c>
      <c r="I88" s="70"/>
      <c r="J88" s="70"/>
      <c r="K88" s="66"/>
      <c r="L88" s="70"/>
      <c r="M88" s="26" t="s">
        <v>345</v>
      </c>
      <c r="N88" s="48"/>
      <c r="O88" s="48"/>
      <c r="P88" s="48"/>
      <c r="Q88" s="48">
        <f t="shared" si="25"/>
        <v>0</v>
      </c>
      <c r="R88" s="48"/>
      <c r="S88" s="48"/>
      <c r="T88" s="48"/>
      <c r="U88" s="48">
        <f t="shared" si="26"/>
        <v>0</v>
      </c>
      <c r="V88" s="48"/>
      <c r="W88" s="48"/>
      <c r="X88" s="48"/>
      <c r="Y88" s="48">
        <f t="shared" si="27"/>
        <v>0</v>
      </c>
      <c r="Z88" s="48"/>
      <c r="AA88" s="48"/>
      <c r="AB88" s="48"/>
      <c r="AC88" s="48">
        <f t="shared" si="28"/>
        <v>0</v>
      </c>
      <c r="AD88" s="48">
        <f t="shared" si="29"/>
        <v>0</v>
      </c>
      <c r="AE88" s="2" t="s">
        <v>241</v>
      </c>
      <c r="AF88" s="2" t="s">
        <v>242</v>
      </c>
      <c r="AG88" s="2" t="s">
        <v>240</v>
      </c>
    </row>
    <row r="89" spans="1:33" ht="66.75" customHeight="1" x14ac:dyDescent="0.25">
      <c r="A89" s="26" t="s">
        <v>46</v>
      </c>
      <c r="B89" s="26" t="s">
        <v>107</v>
      </c>
      <c r="C89" s="26"/>
      <c r="D89" s="28" t="s">
        <v>284</v>
      </c>
      <c r="E89" s="44">
        <v>3</v>
      </c>
      <c r="F89" s="44">
        <v>60</v>
      </c>
      <c r="G89" s="49">
        <f t="shared" si="24"/>
        <v>180</v>
      </c>
      <c r="H89" s="27" t="s">
        <v>61</v>
      </c>
      <c r="I89" s="37" t="s">
        <v>346</v>
      </c>
      <c r="J89" s="70" t="s">
        <v>347</v>
      </c>
      <c r="K89" s="66" t="s">
        <v>348</v>
      </c>
      <c r="L89" s="70"/>
      <c r="M89" s="26" t="s">
        <v>349</v>
      </c>
      <c r="N89" s="48"/>
      <c r="O89" s="48"/>
      <c r="P89" s="48"/>
      <c r="Q89" s="48">
        <f t="shared" si="25"/>
        <v>0</v>
      </c>
      <c r="R89" s="48"/>
      <c r="S89" s="48"/>
      <c r="T89" s="48"/>
      <c r="U89" s="48">
        <f t="shared" si="26"/>
        <v>0</v>
      </c>
      <c r="V89" s="48"/>
      <c r="W89" s="48"/>
      <c r="X89" s="48"/>
      <c r="Y89" s="48">
        <f t="shared" si="27"/>
        <v>0</v>
      </c>
      <c r="Z89" s="48"/>
      <c r="AA89" s="48"/>
      <c r="AB89" s="48"/>
      <c r="AC89" s="48">
        <f t="shared" si="28"/>
        <v>0</v>
      </c>
      <c r="AD89" s="48">
        <f t="shared" si="29"/>
        <v>0</v>
      </c>
      <c r="AE89" s="2" t="s">
        <v>241</v>
      </c>
      <c r="AF89" s="2" t="s">
        <v>242</v>
      </c>
      <c r="AG89" s="2" t="s">
        <v>240</v>
      </c>
    </row>
    <row r="90" spans="1:33" ht="36" customHeight="1" x14ac:dyDescent="0.25">
      <c r="A90" s="26" t="s">
        <v>46</v>
      </c>
      <c r="B90" s="26" t="s">
        <v>107</v>
      </c>
      <c r="C90" s="26"/>
      <c r="D90" s="28" t="s">
        <v>284</v>
      </c>
      <c r="E90" s="44">
        <v>1</v>
      </c>
      <c r="F90" s="44">
        <v>50</v>
      </c>
      <c r="G90" s="49">
        <f t="shared" si="24"/>
        <v>50</v>
      </c>
      <c r="H90" s="27" t="s">
        <v>61</v>
      </c>
      <c r="I90" s="70" t="s">
        <v>350</v>
      </c>
      <c r="J90" s="70" t="s">
        <v>351</v>
      </c>
      <c r="K90" s="66" t="s">
        <v>352</v>
      </c>
      <c r="L90" s="70"/>
      <c r="M90" s="26" t="s">
        <v>353</v>
      </c>
      <c r="N90" s="48"/>
      <c r="O90" s="48"/>
      <c r="P90" s="48"/>
      <c r="Q90" s="48">
        <f t="shared" si="25"/>
        <v>0</v>
      </c>
      <c r="R90" s="48"/>
      <c r="S90" s="48"/>
      <c r="T90" s="48"/>
      <c r="U90" s="48">
        <f t="shared" si="26"/>
        <v>0</v>
      </c>
      <c r="V90" s="48"/>
      <c r="W90" s="48"/>
      <c r="X90" s="48"/>
      <c r="Y90" s="48">
        <f t="shared" si="27"/>
        <v>0</v>
      </c>
      <c r="Z90" s="48"/>
      <c r="AA90" s="48"/>
      <c r="AB90" s="48"/>
      <c r="AC90" s="48">
        <f t="shared" si="28"/>
        <v>0</v>
      </c>
      <c r="AD90" s="48">
        <f t="shared" si="29"/>
        <v>0</v>
      </c>
      <c r="AE90" s="2" t="s">
        <v>241</v>
      </c>
      <c r="AF90" s="2" t="s">
        <v>242</v>
      </c>
      <c r="AG90" s="2" t="s">
        <v>240</v>
      </c>
    </row>
    <row r="91" spans="1:33" ht="36" customHeight="1" x14ac:dyDescent="0.25">
      <c r="A91" s="26" t="s">
        <v>46</v>
      </c>
      <c r="B91" s="26" t="s">
        <v>107</v>
      </c>
      <c r="C91" s="26"/>
      <c r="D91" s="26" t="s">
        <v>285</v>
      </c>
      <c r="E91" s="48">
        <v>2</v>
      </c>
      <c r="F91" s="48">
        <v>85</v>
      </c>
      <c r="G91" s="49">
        <f t="shared" si="24"/>
        <v>170</v>
      </c>
      <c r="H91" s="27" t="s">
        <v>61</v>
      </c>
      <c r="I91" s="72" t="s">
        <v>354</v>
      </c>
      <c r="J91" s="72" t="s">
        <v>355</v>
      </c>
      <c r="K91" s="71" t="s">
        <v>352</v>
      </c>
      <c r="L91" s="72"/>
      <c r="M91" s="26" t="s">
        <v>356</v>
      </c>
      <c r="N91" s="48"/>
      <c r="O91" s="48"/>
      <c r="P91" s="48"/>
      <c r="Q91" s="48">
        <f t="shared" si="25"/>
        <v>0</v>
      </c>
      <c r="R91" s="48"/>
      <c r="S91" s="48"/>
      <c r="T91" s="48"/>
      <c r="U91" s="48">
        <f t="shared" si="26"/>
        <v>0</v>
      </c>
      <c r="V91" s="48"/>
      <c r="W91" s="48"/>
      <c r="X91" s="48"/>
      <c r="Y91" s="48">
        <f t="shared" si="27"/>
        <v>0</v>
      </c>
      <c r="Z91" s="48"/>
      <c r="AA91" s="48"/>
      <c r="AB91" s="48"/>
      <c r="AC91" s="48">
        <f t="shared" si="28"/>
        <v>0</v>
      </c>
      <c r="AD91" s="48">
        <f t="shared" si="29"/>
        <v>0</v>
      </c>
      <c r="AE91" s="2" t="s">
        <v>241</v>
      </c>
      <c r="AF91" s="2" t="s">
        <v>242</v>
      </c>
      <c r="AG91" s="2" t="s">
        <v>240</v>
      </c>
    </row>
    <row r="92" spans="1:33" ht="36" customHeight="1" x14ac:dyDescent="0.25">
      <c r="A92" s="26" t="s">
        <v>46</v>
      </c>
      <c r="B92" s="26" t="s">
        <v>105</v>
      </c>
      <c r="C92" s="26"/>
      <c r="D92" s="26" t="s">
        <v>279</v>
      </c>
      <c r="E92" s="48">
        <v>4</v>
      </c>
      <c r="F92" s="48">
        <v>50</v>
      </c>
      <c r="G92" s="49">
        <f t="shared" si="24"/>
        <v>200</v>
      </c>
      <c r="H92" s="27" t="s">
        <v>61</v>
      </c>
      <c r="I92" s="72" t="s">
        <v>357</v>
      </c>
      <c r="J92" s="72" t="s">
        <v>358</v>
      </c>
      <c r="K92" s="71" t="s">
        <v>214</v>
      </c>
      <c r="L92" s="72"/>
      <c r="M92" s="26" t="s">
        <v>359</v>
      </c>
      <c r="N92" s="48"/>
      <c r="O92" s="48"/>
      <c r="P92" s="48"/>
      <c r="Q92" s="48">
        <f t="shared" si="25"/>
        <v>0</v>
      </c>
      <c r="R92" s="48"/>
      <c r="S92" s="48"/>
      <c r="T92" s="48"/>
      <c r="U92" s="48">
        <f t="shared" si="26"/>
        <v>0</v>
      </c>
      <c r="V92" s="48"/>
      <c r="W92" s="48"/>
      <c r="X92" s="48"/>
      <c r="Y92" s="48">
        <f t="shared" si="27"/>
        <v>0</v>
      </c>
      <c r="Z92" s="48"/>
      <c r="AA92" s="48"/>
      <c r="AB92" s="48"/>
      <c r="AC92" s="48">
        <f t="shared" si="28"/>
        <v>0</v>
      </c>
      <c r="AD92" s="48">
        <f t="shared" si="29"/>
        <v>0</v>
      </c>
      <c r="AE92" s="2" t="s">
        <v>241</v>
      </c>
      <c r="AF92" s="2" t="s">
        <v>242</v>
      </c>
      <c r="AG92" s="2" t="s">
        <v>240</v>
      </c>
    </row>
    <row r="93" spans="1:33" ht="36" customHeight="1" x14ac:dyDescent="0.25">
      <c r="A93" s="26" t="s">
        <v>46</v>
      </c>
      <c r="B93" s="26" t="s">
        <v>105</v>
      </c>
      <c r="C93" s="26"/>
      <c r="D93" s="26" t="s">
        <v>286</v>
      </c>
      <c r="E93" s="48">
        <v>1</v>
      </c>
      <c r="F93" s="48">
        <v>17</v>
      </c>
      <c r="G93" s="49">
        <f t="shared" si="24"/>
        <v>17</v>
      </c>
      <c r="H93" s="27" t="s">
        <v>13</v>
      </c>
      <c r="I93" s="72"/>
      <c r="J93" s="72"/>
      <c r="K93" s="71"/>
      <c r="L93" s="72"/>
      <c r="M93" s="26" t="s">
        <v>360</v>
      </c>
      <c r="N93" s="48"/>
      <c r="O93" s="48"/>
      <c r="P93" s="48"/>
      <c r="Q93" s="48"/>
      <c r="R93" s="48"/>
      <c r="S93" s="48"/>
      <c r="T93" s="48"/>
      <c r="U93" s="48"/>
      <c r="V93" s="48"/>
      <c r="W93" s="48"/>
      <c r="X93" s="48"/>
      <c r="Y93" s="48"/>
      <c r="Z93" s="48"/>
      <c r="AA93" s="48"/>
      <c r="AB93" s="48"/>
      <c r="AC93" s="48"/>
      <c r="AD93" s="48"/>
      <c r="AE93" s="2" t="s">
        <v>241</v>
      </c>
      <c r="AF93" s="2" t="s">
        <v>242</v>
      </c>
      <c r="AG93" s="2" t="s">
        <v>240</v>
      </c>
    </row>
    <row r="94" spans="1:33" ht="36" customHeight="1" x14ac:dyDescent="0.25">
      <c r="A94" s="26" t="s">
        <v>46</v>
      </c>
      <c r="B94" s="26" t="s">
        <v>105</v>
      </c>
      <c r="C94" s="26"/>
      <c r="D94" s="26" t="s">
        <v>287</v>
      </c>
      <c r="E94" s="48">
        <v>1</v>
      </c>
      <c r="F94" s="48">
        <v>22</v>
      </c>
      <c r="G94" s="49">
        <f t="shared" si="24"/>
        <v>22</v>
      </c>
      <c r="H94" s="27" t="s">
        <v>61</v>
      </c>
      <c r="I94" s="72" t="s">
        <v>361</v>
      </c>
      <c r="J94" s="72"/>
      <c r="K94" s="71" t="s">
        <v>214</v>
      </c>
      <c r="L94" s="72"/>
      <c r="M94" s="26" t="s">
        <v>362</v>
      </c>
      <c r="N94" s="48"/>
      <c r="O94" s="48"/>
      <c r="P94" s="48"/>
      <c r="Q94" s="48"/>
      <c r="R94" s="48"/>
      <c r="S94" s="48"/>
      <c r="T94" s="48"/>
      <c r="U94" s="48"/>
      <c r="V94" s="48"/>
      <c r="W94" s="48"/>
      <c r="X94" s="48"/>
      <c r="Y94" s="48"/>
      <c r="Z94" s="48"/>
      <c r="AA94" s="48"/>
      <c r="AB94" s="48"/>
      <c r="AC94" s="48"/>
      <c r="AD94" s="48"/>
      <c r="AE94" s="2" t="s">
        <v>241</v>
      </c>
      <c r="AF94" s="2" t="s">
        <v>242</v>
      </c>
      <c r="AG94" s="2" t="s">
        <v>240</v>
      </c>
    </row>
    <row r="95" spans="1:33" ht="36" customHeight="1" x14ac:dyDescent="0.25">
      <c r="A95" s="26" t="s">
        <v>46</v>
      </c>
      <c r="B95" s="26" t="s">
        <v>50</v>
      </c>
      <c r="C95" s="74"/>
      <c r="D95" s="26" t="s">
        <v>288</v>
      </c>
      <c r="E95" s="48">
        <v>1</v>
      </c>
      <c r="F95" s="48">
        <v>15</v>
      </c>
      <c r="G95" s="49">
        <f t="shared" si="24"/>
        <v>15</v>
      </c>
      <c r="H95" s="27" t="s">
        <v>13</v>
      </c>
      <c r="I95" s="72"/>
      <c r="J95" s="72"/>
      <c r="K95" s="71"/>
      <c r="L95" s="72"/>
      <c r="M95" s="26" t="s">
        <v>363</v>
      </c>
      <c r="N95" s="48"/>
      <c r="O95" s="48"/>
      <c r="P95" s="48"/>
      <c r="Q95" s="48"/>
      <c r="R95" s="48"/>
      <c r="S95" s="48"/>
      <c r="T95" s="48"/>
      <c r="U95" s="48"/>
      <c r="V95" s="48"/>
      <c r="W95" s="48"/>
      <c r="X95" s="48"/>
      <c r="Y95" s="48"/>
      <c r="Z95" s="48"/>
      <c r="AA95" s="48"/>
      <c r="AB95" s="48"/>
      <c r="AC95" s="48"/>
      <c r="AD95" s="48"/>
      <c r="AE95" s="2" t="s">
        <v>241</v>
      </c>
      <c r="AF95" s="2" t="s">
        <v>242</v>
      </c>
      <c r="AG95" s="2" t="s">
        <v>240</v>
      </c>
    </row>
    <row r="96" spans="1:33" ht="36" customHeight="1" x14ac:dyDescent="0.25">
      <c r="A96" s="26" t="s">
        <v>46</v>
      </c>
      <c r="B96" s="26" t="s">
        <v>50</v>
      </c>
      <c r="C96" s="74"/>
      <c r="D96" s="26" t="s">
        <v>289</v>
      </c>
      <c r="E96" s="48">
        <v>1</v>
      </c>
      <c r="F96" s="48">
        <v>25</v>
      </c>
      <c r="G96" s="49">
        <f t="shared" si="24"/>
        <v>25</v>
      </c>
      <c r="H96" s="27" t="s">
        <v>13</v>
      </c>
      <c r="I96" s="72"/>
      <c r="J96" s="72"/>
      <c r="K96" s="71"/>
      <c r="L96" s="72"/>
      <c r="M96" s="26" t="s">
        <v>364</v>
      </c>
      <c r="N96" s="48"/>
      <c r="O96" s="48"/>
      <c r="P96" s="48"/>
      <c r="Q96" s="48"/>
      <c r="R96" s="48"/>
      <c r="S96" s="48"/>
      <c r="T96" s="48"/>
      <c r="U96" s="48"/>
      <c r="V96" s="48"/>
      <c r="W96" s="48"/>
      <c r="X96" s="48"/>
      <c r="Y96" s="48"/>
      <c r="Z96" s="48"/>
      <c r="AA96" s="48"/>
      <c r="AB96" s="48"/>
      <c r="AC96" s="48"/>
      <c r="AD96" s="48"/>
      <c r="AE96" s="2" t="s">
        <v>241</v>
      </c>
      <c r="AF96" s="2" t="s">
        <v>242</v>
      </c>
      <c r="AG96" s="2" t="s">
        <v>240</v>
      </c>
    </row>
    <row r="97" spans="1:33" ht="36" customHeight="1" x14ac:dyDescent="0.25">
      <c r="A97" s="26" t="s">
        <v>46</v>
      </c>
      <c r="B97" s="26" t="s">
        <v>50</v>
      </c>
      <c r="C97" s="74"/>
      <c r="D97" s="26" t="s">
        <v>290</v>
      </c>
      <c r="E97" s="48">
        <v>1</v>
      </c>
      <c r="F97" s="48">
        <v>250</v>
      </c>
      <c r="G97" s="49">
        <f t="shared" si="24"/>
        <v>250</v>
      </c>
      <c r="H97" s="27" t="s">
        <v>13</v>
      </c>
      <c r="I97" s="72"/>
      <c r="J97" s="72"/>
      <c r="K97" s="71"/>
      <c r="L97" s="72"/>
      <c r="M97" s="26" t="s">
        <v>365</v>
      </c>
      <c r="N97" s="48"/>
      <c r="O97" s="48"/>
      <c r="P97" s="48"/>
      <c r="Q97" s="48"/>
      <c r="R97" s="48"/>
      <c r="S97" s="48"/>
      <c r="T97" s="48"/>
      <c r="U97" s="48"/>
      <c r="V97" s="48"/>
      <c r="W97" s="48"/>
      <c r="X97" s="48"/>
      <c r="Y97" s="48"/>
      <c r="Z97" s="48"/>
      <c r="AA97" s="48"/>
      <c r="AB97" s="48"/>
      <c r="AC97" s="48"/>
      <c r="AD97" s="48"/>
      <c r="AE97" s="2" t="s">
        <v>241</v>
      </c>
      <c r="AF97" s="2" t="s">
        <v>242</v>
      </c>
      <c r="AG97" s="2" t="s">
        <v>240</v>
      </c>
    </row>
    <row r="98" spans="1:33" ht="36" customHeight="1" x14ac:dyDescent="0.25">
      <c r="A98" s="26" t="s">
        <v>46</v>
      </c>
      <c r="B98" s="26" t="s">
        <v>50</v>
      </c>
      <c r="C98" s="74"/>
      <c r="D98" s="26" t="s">
        <v>291</v>
      </c>
      <c r="E98" s="48">
        <v>1</v>
      </c>
      <c r="F98" s="48">
        <v>70</v>
      </c>
      <c r="G98" s="49">
        <f t="shared" si="24"/>
        <v>70</v>
      </c>
      <c r="H98" s="27" t="s">
        <v>13</v>
      </c>
      <c r="I98" s="72"/>
      <c r="J98" s="72"/>
      <c r="K98" s="71"/>
      <c r="L98" s="72"/>
      <c r="M98" s="26" t="s">
        <v>366</v>
      </c>
      <c r="N98" s="48"/>
      <c r="O98" s="48"/>
      <c r="P98" s="48"/>
      <c r="Q98" s="48"/>
      <c r="R98" s="48"/>
      <c r="S98" s="48"/>
      <c r="T98" s="48"/>
      <c r="U98" s="48"/>
      <c r="V98" s="48"/>
      <c r="W98" s="48"/>
      <c r="X98" s="48"/>
      <c r="Y98" s="48"/>
      <c r="Z98" s="48"/>
      <c r="AA98" s="48"/>
      <c r="AB98" s="48"/>
      <c r="AC98" s="48"/>
      <c r="AD98" s="48"/>
      <c r="AE98" s="2" t="s">
        <v>241</v>
      </c>
      <c r="AF98" s="2" t="s">
        <v>242</v>
      </c>
      <c r="AG98" s="2" t="s">
        <v>240</v>
      </c>
    </row>
    <row r="99" spans="1:33" ht="36" customHeight="1" x14ac:dyDescent="0.25">
      <c r="A99" s="26" t="s">
        <v>46</v>
      </c>
      <c r="B99" s="26" t="s">
        <v>50</v>
      </c>
      <c r="C99" s="74"/>
      <c r="D99" s="26" t="s">
        <v>292</v>
      </c>
      <c r="E99" s="48">
        <v>1</v>
      </c>
      <c r="F99" s="48">
        <v>140</v>
      </c>
      <c r="G99" s="49">
        <f t="shared" si="24"/>
        <v>140</v>
      </c>
      <c r="H99" s="27" t="s">
        <v>61</v>
      </c>
      <c r="I99" s="72" t="s">
        <v>367</v>
      </c>
      <c r="J99" s="72" t="s">
        <v>368</v>
      </c>
      <c r="K99" s="71" t="s">
        <v>369</v>
      </c>
      <c r="L99" s="72"/>
      <c r="M99" s="26" t="s">
        <v>370</v>
      </c>
      <c r="N99" s="48"/>
      <c r="O99" s="48"/>
      <c r="P99" s="48"/>
      <c r="Q99" s="48"/>
      <c r="R99" s="48"/>
      <c r="S99" s="48"/>
      <c r="T99" s="48"/>
      <c r="U99" s="48"/>
      <c r="V99" s="48"/>
      <c r="W99" s="48"/>
      <c r="X99" s="48"/>
      <c r="Y99" s="48"/>
      <c r="Z99" s="48"/>
      <c r="AA99" s="48"/>
      <c r="AB99" s="48"/>
      <c r="AC99" s="48"/>
      <c r="AD99" s="48"/>
      <c r="AE99" s="2" t="s">
        <v>241</v>
      </c>
      <c r="AF99" s="2" t="s">
        <v>242</v>
      </c>
      <c r="AG99" s="2" t="s">
        <v>240</v>
      </c>
    </row>
    <row r="100" spans="1:33" ht="36" customHeight="1" x14ac:dyDescent="0.25">
      <c r="A100" s="26" t="s">
        <v>46</v>
      </c>
      <c r="B100" s="26" t="s">
        <v>4</v>
      </c>
      <c r="C100" s="74"/>
      <c r="D100" s="26" t="s">
        <v>293</v>
      </c>
      <c r="E100" s="48">
        <v>5</v>
      </c>
      <c r="F100" s="48">
        <v>54</v>
      </c>
      <c r="G100" s="49">
        <f t="shared" si="24"/>
        <v>270</v>
      </c>
      <c r="H100" s="27" t="s">
        <v>13</v>
      </c>
      <c r="I100" s="72"/>
      <c r="J100" s="72"/>
      <c r="K100" s="71"/>
      <c r="L100" s="72"/>
      <c r="M100" s="26" t="s">
        <v>371</v>
      </c>
      <c r="N100" s="48"/>
      <c r="O100" s="48"/>
      <c r="P100" s="48"/>
      <c r="Q100" s="48"/>
      <c r="R100" s="48"/>
      <c r="S100" s="48"/>
      <c r="T100" s="48"/>
      <c r="U100" s="48"/>
      <c r="V100" s="48"/>
      <c r="W100" s="48"/>
      <c r="X100" s="48"/>
      <c r="Y100" s="48"/>
      <c r="Z100" s="48"/>
      <c r="AA100" s="48"/>
      <c r="AB100" s="48"/>
      <c r="AC100" s="48"/>
      <c r="AD100" s="48"/>
      <c r="AE100" s="2" t="s">
        <v>241</v>
      </c>
      <c r="AF100" s="2" t="s">
        <v>242</v>
      </c>
      <c r="AG100" s="2" t="s">
        <v>240</v>
      </c>
    </row>
    <row r="101" spans="1:33" ht="36" customHeight="1" x14ac:dyDescent="0.25">
      <c r="A101" s="26" t="s">
        <v>46</v>
      </c>
      <c r="B101" s="26" t="s">
        <v>49</v>
      </c>
      <c r="C101" s="74"/>
      <c r="D101" s="26" t="s">
        <v>294</v>
      </c>
      <c r="E101" s="48">
        <v>1</v>
      </c>
      <c r="F101" s="48">
        <v>397</v>
      </c>
      <c r="G101" s="49">
        <f t="shared" si="24"/>
        <v>397</v>
      </c>
      <c r="H101" s="27" t="s">
        <v>13</v>
      </c>
      <c r="I101" s="72"/>
      <c r="J101" s="72"/>
      <c r="K101" s="71"/>
      <c r="L101" s="72"/>
      <c r="M101" s="26" t="s">
        <v>372</v>
      </c>
      <c r="N101" s="48"/>
      <c r="O101" s="48"/>
      <c r="P101" s="48"/>
      <c r="Q101" s="48"/>
      <c r="R101" s="48"/>
      <c r="S101" s="48"/>
      <c r="T101" s="48"/>
      <c r="U101" s="48"/>
      <c r="V101" s="48"/>
      <c r="W101" s="48"/>
      <c r="X101" s="48"/>
      <c r="Y101" s="48"/>
      <c r="Z101" s="48"/>
      <c r="AA101" s="48"/>
      <c r="AB101" s="48"/>
      <c r="AC101" s="48"/>
      <c r="AD101" s="48"/>
      <c r="AE101" s="2" t="s">
        <v>241</v>
      </c>
      <c r="AF101" s="2" t="s">
        <v>242</v>
      </c>
      <c r="AG101" s="2" t="s">
        <v>240</v>
      </c>
    </row>
    <row r="102" spans="1:33" ht="36" customHeight="1" x14ac:dyDescent="0.25">
      <c r="A102" s="26" t="s">
        <v>46</v>
      </c>
      <c r="B102" s="26" t="s">
        <v>48</v>
      </c>
      <c r="C102" s="74"/>
      <c r="D102" s="26" t="s">
        <v>295</v>
      </c>
      <c r="E102" s="48">
        <v>1</v>
      </c>
      <c r="F102" s="48">
        <v>143</v>
      </c>
      <c r="G102" s="49">
        <f t="shared" si="24"/>
        <v>143</v>
      </c>
      <c r="H102" s="27" t="s">
        <v>13</v>
      </c>
      <c r="I102" s="72"/>
      <c r="J102" s="72"/>
      <c r="K102" s="71"/>
      <c r="L102" s="72"/>
      <c r="M102" s="26" t="s">
        <v>373</v>
      </c>
      <c r="N102" s="48"/>
      <c r="O102" s="48"/>
      <c r="P102" s="48"/>
      <c r="Q102" s="48"/>
      <c r="R102" s="48"/>
      <c r="S102" s="48"/>
      <c r="T102" s="48"/>
      <c r="U102" s="48"/>
      <c r="V102" s="48"/>
      <c r="W102" s="48"/>
      <c r="X102" s="48"/>
      <c r="Y102" s="48"/>
      <c r="Z102" s="48"/>
      <c r="AA102" s="48"/>
      <c r="AB102" s="48"/>
      <c r="AC102" s="48"/>
      <c r="AD102" s="48"/>
      <c r="AE102" s="2" t="s">
        <v>241</v>
      </c>
      <c r="AF102" s="2" t="s">
        <v>242</v>
      </c>
      <c r="AG102" s="2" t="s">
        <v>240</v>
      </c>
    </row>
    <row r="103" spans="1:33" ht="36" customHeight="1" x14ac:dyDescent="0.25">
      <c r="A103" s="26" t="s">
        <v>46</v>
      </c>
      <c r="B103" s="26" t="s">
        <v>48</v>
      </c>
      <c r="C103" s="74"/>
      <c r="D103" s="26" t="s">
        <v>296</v>
      </c>
      <c r="E103" s="48">
        <v>4</v>
      </c>
      <c r="F103" s="48">
        <v>23</v>
      </c>
      <c r="G103" s="49">
        <f t="shared" si="24"/>
        <v>92</v>
      </c>
      <c r="H103" s="27" t="s">
        <v>13</v>
      </c>
      <c r="I103" s="72"/>
      <c r="J103" s="72"/>
      <c r="K103" s="71"/>
      <c r="L103" s="72"/>
      <c r="M103" s="26" t="s">
        <v>374</v>
      </c>
      <c r="N103" s="48"/>
      <c r="O103" s="48"/>
      <c r="P103" s="48"/>
      <c r="Q103" s="48"/>
      <c r="R103" s="48"/>
      <c r="S103" s="48"/>
      <c r="T103" s="48"/>
      <c r="U103" s="48"/>
      <c r="V103" s="48"/>
      <c r="W103" s="48"/>
      <c r="X103" s="48"/>
      <c r="Y103" s="48"/>
      <c r="Z103" s="48"/>
      <c r="AA103" s="48"/>
      <c r="AB103" s="48"/>
      <c r="AC103" s="48"/>
      <c r="AD103" s="48"/>
      <c r="AE103" s="2" t="s">
        <v>241</v>
      </c>
      <c r="AF103" s="2" t="s">
        <v>242</v>
      </c>
      <c r="AG103" s="2" t="s">
        <v>240</v>
      </c>
    </row>
    <row r="104" spans="1:33" ht="36" customHeight="1" x14ac:dyDescent="0.25">
      <c r="A104" s="26" t="s">
        <v>46</v>
      </c>
      <c r="B104" s="26" t="s">
        <v>48</v>
      </c>
      <c r="C104" s="74"/>
      <c r="D104" s="26" t="s">
        <v>297</v>
      </c>
      <c r="E104" s="48">
        <v>1</v>
      </c>
      <c r="F104" s="48">
        <v>75</v>
      </c>
      <c r="G104" s="49">
        <f t="shared" si="24"/>
        <v>75</v>
      </c>
      <c r="H104" s="27" t="s">
        <v>61</v>
      </c>
      <c r="I104" s="72"/>
      <c r="J104" s="72"/>
      <c r="K104" s="71"/>
      <c r="L104" s="72"/>
      <c r="M104" s="26" t="s">
        <v>375</v>
      </c>
      <c r="N104" s="48"/>
      <c r="O104" s="48"/>
      <c r="P104" s="48"/>
      <c r="Q104" s="48"/>
      <c r="R104" s="48"/>
      <c r="S104" s="48"/>
      <c r="T104" s="48"/>
      <c r="U104" s="48"/>
      <c r="V104" s="48"/>
      <c r="W104" s="48"/>
      <c r="X104" s="48"/>
      <c r="Y104" s="48"/>
      <c r="Z104" s="48"/>
      <c r="AA104" s="48"/>
      <c r="AB104" s="48"/>
      <c r="AC104" s="48"/>
      <c r="AD104" s="48"/>
      <c r="AE104" s="2" t="s">
        <v>241</v>
      </c>
      <c r="AF104" s="2" t="s">
        <v>242</v>
      </c>
      <c r="AG104" s="2" t="s">
        <v>240</v>
      </c>
    </row>
    <row r="105" spans="1:33" ht="36" customHeight="1" x14ac:dyDescent="0.25">
      <c r="A105" s="26" t="s">
        <v>46</v>
      </c>
      <c r="B105" s="26" t="s">
        <v>298</v>
      </c>
      <c r="C105" s="74"/>
      <c r="D105" s="26" t="s">
        <v>299</v>
      </c>
      <c r="E105" s="48">
        <v>2</v>
      </c>
      <c r="F105" s="48">
        <v>42</v>
      </c>
      <c r="G105" s="49">
        <f t="shared" si="24"/>
        <v>84</v>
      </c>
      <c r="H105" s="27" t="s">
        <v>61</v>
      </c>
      <c r="I105" s="72" t="s">
        <v>376</v>
      </c>
      <c r="J105" s="72" t="s">
        <v>377</v>
      </c>
      <c r="K105" s="71" t="s">
        <v>378</v>
      </c>
      <c r="L105" s="72"/>
      <c r="M105" s="26" t="s">
        <v>379</v>
      </c>
      <c r="N105" s="48"/>
      <c r="O105" s="48"/>
      <c r="P105" s="48"/>
      <c r="Q105" s="48"/>
      <c r="R105" s="48"/>
      <c r="S105" s="48"/>
      <c r="T105" s="48"/>
      <c r="U105" s="48"/>
      <c r="V105" s="48"/>
      <c r="W105" s="48"/>
      <c r="X105" s="48"/>
      <c r="Y105" s="48"/>
      <c r="Z105" s="48"/>
      <c r="AA105" s="48"/>
      <c r="AB105" s="48"/>
      <c r="AC105" s="48"/>
      <c r="AD105" s="48"/>
      <c r="AE105" s="2" t="s">
        <v>241</v>
      </c>
      <c r="AF105" s="2" t="s">
        <v>242</v>
      </c>
      <c r="AG105" s="2" t="s">
        <v>240</v>
      </c>
    </row>
    <row r="106" spans="1:33" ht="36" customHeight="1" x14ac:dyDescent="0.25">
      <c r="A106" s="26" t="s">
        <v>46</v>
      </c>
      <c r="B106" s="26" t="s">
        <v>298</v>
      </c>
      <c r="C106" s="74"/>
      <c r="D106" s="26" t="s">
        <v>300</v>
      </c>
      <c r="E106" s="48">
        <v>1</v>
      </c>
      <c r="F106" s="48">
        <v>220</v>
      </c>
      <c r="G106" s="49">
        <f t="shared" si="24"/>
        <v>220</v>
      </c>
      <c r="H106" s="27" t="s">
        <v>13</v>
      </c>
      <c r="I106" s="72"/>
      <c r="J106" s="72"/>
      <c r="K106" s="71"/>
      <c r="L106" s="72"/>
      <c r="M106" s="26" t="s">
        <v>380</v>
      </c>
      <c r="N106" s="48"/>
      <c r="O106" s="48"/>
      <c r="P106" s="48"/>
      <c r="Q106" s="48"/>
      <c r="R106" s="48"/>
      <c r="S106" s="48"/>
      <c r="T106" s="48"/>
      <c r="U106" s="48"/>
      <c r="V106" s="48"/>
      <c r="W106" s="48"/>
      <c r="X106" s="48"/>
      <c r="Y106" s="48"/>
      <c r="Z106" s="48"/>
      <c r="AA106" s="48"/>
      <c r="AB106" s="48"/>
      <c r="AC106" s="48"/>
      <c r="AD106" s="48"/>
      <c r="AE106" s="2" t="s">
        <v>241</v>
      </c>
      <c r="AF106" s="2" t="s">
        <v>242</v>
      </c>
      <c r="AG106" s="2" t="s">
        <v>240</v>
      </c>
    </row>
    <row r="107" spans="1:33" ht="36" customHeight="1" x14ac:dyDescent="0.25">
      <c r="A107" s="26" t="s">
        <v>46</v>
      </c>
      <c r="B107" s="26" t="s">
        <v>298</v>
      </c>
      <c r="C107" s="74"/>
      <c r="D107" s="26" t="s">
        <v>301</v>
      </c>
      <c r="E107" s="48">
        <v>1</v>
      </c>
      <c r="F107" s="48">
        <v>255</v>
      </c>
      <c r="G107" s="49">
        <f t="shared" si="24"/>
        <v>255</v>
      </c>
      <c r="H107" s="27" t="s">
        <v>13</v>
      </c>
      <c r="I107" s="72"/>
      <c r="J107" s="72"/>
      <c r="K107" s="71"/>
      <c r="L107" s="72"/>
      <c r="M107" s="26" t="s">
        <v>380</v>
      </c>
      <c r="N107" s="48"/>
      <c r="O107" s="48"/>
      <c r="P107" s="48"/>
      <c r="Q107" s="48"/>
      <c r="R107" s="48"/>
      <c r="S107" s="48"/>
      <c r="T107" s="48"/>
      <c r="U107" s="48"/>
      <c r="V107" s="48"/>
      <c r="W107" s="48"/>
      <c r="X107" s="48"/>
      <c r="Y107" s="48"/>
      <c r="Z107" s="48"/>
      <c r="AA107" s="48"/>
      <c r="AB107" s="48"/>
      <c r="AC107" s="48"/>
      <c r="AD107" s="48"/>
      <c r="AE107" s="2" t="s">
        <v>241</v>
      </c>
      <c r="AF107" s="2" t="s">
        <v>242</v>
      </c>
      <c r="AG107" s="2" t="s">
        <v>240</v>
      </c>
    </row>
    <row r="108" spans="1:33" ht="36" customHeight="1" x14ac:dyDescent="0.25">
      <c r="A108" s="26" t="s">
        <v>46</v>
      </c>
      <c r="B108" s="26" t="s">
        <v>298</v>
      </c>
      <c r="C108" s="74"/>
      <c r="D108" s="26" t="s">
        <v>302</v>
      </c>
      <c r="E108" s="48">
        <v>1</v>
      </c>
      <c r="F108" s="48">
        <v>296</v>
      </c>
      <c r="G108" s="49">
        <f t="shared" si="24"/>
        <v>296</v>
      </c>
      <c r="H108" s="27" t="s">
        <v>13</v>
      </c>
      <c r="I108" s="72"/>
      <c r="J108" s="72"/>
      <c r="K108" s="71"/>
      <c r="L108" s="72"/>
      <c r="M108" s="26" t="s">
        <v>380</v>
      </c>
      <c r="N108" s="48"/>
      <c r="O108" s="48"/>
      <c r="P108" s="48"/>
      <c r="Q108" s="48"/>
      <c r="R108" s="48"/>
      <c r="S108" s="48"/>
      <c r="T108" s="48"/>
      <c r="U108" s="48"/>
      <c r="V108" s="48"/>
      <c r="W108" s="48"/>
      <c r="X108" s="48"/>
      <c r="Y108" s="48"/>
      <c r="Z108" s="48"/>
      <c r="AA108" s="48"/>
      <c r="AB108" s="48"/>
      <c r="AC108" s="48"/>
      <c r="AD108" s="48"/>
      <c r="AE108" s="2" t="s">
        <v>241</v>
      </c>
      <c r="AF108" s="2" t="s">
        <v>242</v>
      </c>
      <c r="AG108" s="2" t="s">
        <v>240</v>
      </c>
    </row>
    <row r="109" spans="1:33" ht="36" customHeight="1" x14ac:dyDescent="0.25">
      <c r="A109" s="26" t="s">
        <v>46</v>
      </c>
      <c r="B109" s="26" t="s">
        <v>298</v>
      </c>
      <c r="C109" s="74"/>
      <c r="D109" s="26" t="s">
        <v>303</v>
      </c>
      <c r="E109" s="48">
        <v>1</v>
      </c>
      <c r="F109" s="48">
        <v>180</v>
      </c>
      <c r="G109" s="49">
        <f t="shared" si="24"/>
        <v>180</v>
      </c>
      <c r="H109" s="27" t="s">
        <v>13</v>
      </c>
      <c r="I109" s="72"/>
      <c r="J109" s="72"/>
      <c r="K109" s="71"/>
      <c r="L109" s="72"/>
      <c r="M109" s="26" t="s">
        <v>380</v>
      </c>
      <c r="N109" s="48"/>
      <c r="O109" s="48"/>
      <c r="P109" s="48"/>
      <c r="Q109" s="48"/>
      <c r="R109" s="48"/>
      <c r="S109" s="48"/>
      <c r="T109" s="48"/>
      <c r="U109" s="48"/>
      <c r="V109" s="48"/>
      <c r="W109" s="48"/>
      <c r="X109" s="48"/>
      <c r="Y109" s="48"/>
      <c r="Z109" s="48"/>
      <c r="AA109" s="48"/>
      <c r="AB109" s="48"/>
      <c r="AC109" s="48"/>
      <c r="AD109" s="48"/>
      <c r="AE109" s="2" t="s">
        <v>241</v>
      </c>
      <c r="AF109" s="2" t="s">
        <v>242</v>
      </c>
      <c r="AG109" s="2" t="s">
        <v>240</v>
      </c>
    </row>
    <row r="110" spans="1:33" ht="36" customHeight="1" x14ac:dyDescent="0.25">
      <c r="A110" s="26" t="s">
        <v>46</v>
      </c>
      <c r="B110" s="26" t="s">
        <v>298</v>
      </c>
      <c r="C110" s="74"/>
      <c r="D110" s="26" t="s">
        <v>304</v>
      </c>
      <c r="E110" s="48">
        <v>1</v>
      </c>
      <c r="F110" s="48">
        <v>195</v>
      </c>
      <c r="G110" s="49">
        <f t="shared" si="24"/>
        <v>195</v>
      </c>
      <c r="H110" s="27" t="s">
        <v>13</v>
      </c>
      <c r="I110" s="72"/>
      <c r="J110" s="72"/>
      <c r="K110" s="71"/>
      <c r="L110" s="72"/>
      <c r="M110" s="26" t="s">
        <v>380</v>
      </c>
      <c r="N110" s="48"/>
      <c r="O110" s="48"/>
      <c r="P110" s="48"/>
      <c r="Q110" s="48"/>
      <c r="R110" s="48"/>
      <c r="S110" s="48"/>
      <c r="T110" s="48"/>
      <c r="U110" s="48"/>
      <c r="V110" s="48"/>
      <c r="W110" s="48"/>
      <c r="X110" s="48"/>
      <c r="Y110" s="48"/>
      <c r="Z110" s="48"/>
      <c r="AA110" s="48"/>
      <c r="AB110" s="48"/>
      <c r="AC110" s="48"/>
      <c r="AD110" s="48"/>
      <c r="AE110" s="2" t="s">
        <v>241</v>
      </c>
      <c r="AF110" s="2" t="s">
        <v>242</v>
      </c>
      <c r="AG110" s="2" t="s">
        <v>240</v>
      </c>
    </row>
    <row r="111" spans="1:33" ht="36" customHeight="1" x14ac:dyDescent="0.25">
      <c r="A111" s="26" t="s">
        <v>46</v>
      </c>
      <c r="B111" s="26" t="s">
        <v>298</v>
      </c>
      <c r="C111" s="74"/>
      <c r="D111" s="26" t="s">
        <v>305</v>
      </c>
      <c r="E111" s="48">
        <v>1</v>
      </c>
      <c r="F111" s="48">
        <v>27</v>
      </c>
      <c r="G111" s="49">
        <f t="shared" si="24"/>
        <v>27</v>
      </c>
      <c r="H111" s="27" t="s">
        <v>13</v>
      </c>
      <c r="I111" s="72"/>
      <c r="J111" s="72"/>
      <c r="K111" s="71"/>
      <c r="L111" s="72"/>
      <c r="M111" s="26" t="s">
        <v>380</v>
      </c>
      <c r="N111" s="48"/>
      <c r="O111" s="48"/>
      <c r="P111" s="48"/>
      <c r="Q111" s="48"/>
      <c r="R111" s="48"/>
      <c r="S111" s="48"/>
      <c r="T111" s="48"/>
      <c r="U111" s="48"/>
      <c r="V111" s="48"/>
      <c r="W111" s="48"/>
      <c r="X111" s="48"/>
      <c r="Y111" s="48"/>
      <c r="Z111" s="48"/>
      <c r="AA111" s="48"/>
      <c r="AB111" s="48"/>
      <c r="AC111" s="48"/>
      <c r="AD111" s="48"/>
      <c r="AE111" s="2" t="s">
        <v>241</v>
      </c>
      <c r="AF111" s="2" t="s">
        <v>242</v>
      </c>
      <c r="AG111" s="2" t="s">
        <v>240</v>
      </c>
    </row>
    <row r="112" spans="1:33" ht="36" customHeight="1" x14ac:dyDescent="0.25">
      <c r="A112" s="26" t="s">
        <v>46</v>
      </c>
      <c r="B112" s="26" t="s">
        <v>298</v>
      </c>
      <c r="C112" s="74"/>
      <c r="D112" s="26" t="s">
        <v>306</v>
      </c>
      <c r="E112" s="48">
        <v>1</v>
      </c>
      <c r="F112" s="48">
        <v>25</v>
      </c>
      <c r="G112" s="49">
        <f t="shared" si="24"/>
        <v>25</v>
      </c>
      <c r="H112" s="27" t="s">
        <v>13</v>
      </c>
      <c r="I112" s="72"/>
      <c r="J112" s="72"/>
      <c r="K112" s="71"/>
      <c r="L112" s="72"/>
      <c r="M112" s="26" t="s">
        <v>381</v>
      </c>
      <c r="N112" s="48"/>
      <c r="O112" s="48"/>
      <c r="P112" s="48"/>
      <c r="Q112" s="48"/>
      <c r="R112" s="48"/>
      <c r="S112" s="48"/>
      <c r="T112" s="48"/>
      <c r="U112" s="48"/>
      <c r="V112" s="48"/>
      <c r="W112" s="48"/>
      <c r="X112" s="48"/>
      <c r="Y112" s="48"/>
      <c r="Z112" s="48"/>
      <c r="AA112" s="48"/>
      <c r="AB112" s="48"/>
      <c r="AC112" s="48"/>
      <c r="AD112" s="48"/>
      <c r="AE112" s="2" t="s">
        <v>241</v>
      </c>
      <c r="AF112" s="2" t="s">
        <v>242</v>
      </c>
      <c r="AG112" s="2" t="s">
        <v>240</v>
      </c>
    </row>
    <row r="113" spans="1:33" ht="36" customHeight="1" x14ac:dyDescent="0.25">
      <c r="A113" s="26" t="s">
        <v>46</v>
      </c>
      <c r="B113" s="26" t="s">
        <v>64</v>
      </c>
      <c r="C113" s="74"/>
      <c r="D113" s="26" t="s">
        <v>307</v>
      </c>
      <c r="E113" s="48">
        <v>2</v>
      </c>
      <c r="F113" s="48">
        <v>120</v>
      </c>
      <c r="G113" s="49">
        <f t="shared" si="24"/>
        <v>240</v>
      </c>
      <c r="H113" s="27" t="s">
        <v>13</v>
      </c>
      <c r="I113" s="72"/>
      <c r="J113" s="72"/>
      <c r="K113" s="71"/>
      <c r="L113" s="72"/>
      <c r="M113" s="26" t="s">
        <v>382</v>
      </c>
      <c r="N113" s="48"/>
      <c r="O113" s="48"/>
      <c r="P113" s="48"/>
      <c r="Q113" s="48"/>
      <c r="R113" s="48"/>
      <c r="S113" s="48"/>
      <c r="T113" s="48"/>
      <c r="U113" s="48"/>
      <c r="V113" s="48"/>
      <c r="W113" s="48"/>
      <c r="X113" s="48"/>
      <c r="Y113" s="48"/>
      <c r="Z113" s="48"/>
      <c r="AA113" s="48"/>
      <c r="AB113" s="48"/>
      <c r="AC113" s="48"/>
      <c r="AD113" s="48"/>
      <c r="AE113" s="2" t="s">
        <v>241</v>
      </c>
      <c r="AF113" s="2" t="s">
        <v>242</v>
      </c>
      <c r="AG113" s="2" t="s">
        <v>240</v>
      </c>
    </row>
    <row r="114" spans="1:33" ht="36" customHeight="1" x14ac:dyDescent="0.25">
      <c r="A114" s="26" t="s">
        <v>46</v>
      </c>
      <c r="B114" s="26" t="s">
        <v>64</v>
      </c>
      <c r="C114" s="74"/>
      <c r="D114" s="26" t="s">
        <v>308</v>
      </c>
      <c r="E114" s="48">
        <v>2</v>
      </c>
      <c r="F114" s="48">
        <v>20</v>
      </c>
      <c r="G114" s="49">
        <f t="shared" si="24"/>
        <v>40</v>
      </c>
      <c r="H114" s="27" t="s">
        <v>13</v>
      </c>
      <c r="I114" s="72"/>
      <c r="J114" s="72"/>
      <c r="K114" s="71"/>
      <c r="L114" s="72"/>
      <c r="M114" s="26" t="s">
        <v>383</v>
      </c>
      <c r="N114" s="48"/>
      <c r="O114" s="48"/>
      <c r="P114" s="48"/>
      <c r="Q114" s="48"/>
      <c r="R114" s="48"/>
      <c r="S114" s="48"/>
      <c r="T114" s="48"/>
      <c r="U114" s="48"/>
      <c r="V114" s="48"/>
      <c r="W114" s="48"/>
      <c r="X114" s="48"/>
      <c r="Y114" s="48"/>
      <c r="Z114" s="48"/>
      <c r="AA114" s="48"/>
      <c r="AB114" s="48"/>
      <c r="AC114" s="48"/>
      <c r="AD114" s="48"/>
      <c r="AE114" s="2" t="s">
        <v>241</v>
      </c>
      <c r="AF114" s="2" t="s">
        <v>242</v>
      </c>
      <c r="AG114" s="2" t="s">
        <v>240</v>
      </c>
    </row>
    <row r="115" spans="1:33" ht="36" customHeight="1" x14ac:dyDescent="0.25">
      <c r="A115" s="26" t="s">
        <v>46</v>
      </c>
      <c r="B115" s="26" t="s">
        <v>65</v>
      </c>
      <c r="C115" s="26"/>
      <c r="D115" s="26" t="s">
        <v>309</v>
      </c>
      <c r="E115" s="48">
        <v>1</v>
      </c>
      <c r="F115" s="48">
        <v>300</v>
      </c>
      <c r="G115" s="49">
        <f t="shared" si="24"/>
        <v>300</v>
      </c>
      <c r="H115" s="27" t="s">
        <v>13</v>
      </c>
      <c r="I115" s="72"/>
      <c r="J115" s="72"/>
      <c r="K115" s="71"/>
      <c r="L115" s="72"/>
      <c r="M115" s="26" t="s">
        <v>384</v>
      </c>
      <c r="N115" s="48"/>
      <c r="O115" s="48"/>
      <c r="P115" s="48"/>
      <c r="Q115" s="48"/>
      <c r="R115" s="48"/>
      <c r="S115" s="48"/>
      <c r="T115" s="48"/>
      <c r="U115" s="48"/>
      <c r="V115" s="48"/>
      <c r="W115" s="48"/>
      <c r="X115" s="48"/>
      <c r="Y115" s="48"/>
      <c r="Z115" s="48"/>
      <c r="AA115" s="48"/>
      <c r="AB115" s="48"/>
      <c r="AC115" s="48"/>
      <c r="AD115" s="48"/>
      <c r="AE115" s="2" t="s">
        <v>237</v>
      </c>
      <c r="AF115" s="2" t="s">
        <v>238</v>
      </c>
      <c r="AG115" s="2" t="s">
        <v>240</v>
      </c>
    </row>
    <row r="116" spans="1:33" ht="36" customHeight="1" x14ac:dyDescent="0.25">
      <c r="A116" s="26" t="s">
        <v>46</v>
      </c>
      <c r="B116" s="26" t="s">
        <v>65</v>
      </c>
      <c r="C116" s="26"/>
      <c r="D116" s="26" t="s">
        <v>310</v>
      </c>
      <c r="E116" s="48">
        <v>1</v>
      </c>
      <c r="F116" s="48">
        <v>200</v>
      </c>
      <c r="G116" s="49">
        <f t="shared" si="24"/>
        <v>200</v>
      </c>
      <c r="H116" s="27" t="s">
        <v>13</v>
      </c>
      <c r="I116" s="72"/>
      <c r="J116" s="72"/>
      <c r="K116" s="71"/>
      <c r="L116" s="72"/>
      <c r="M116" s="26" t="s">
        <v>385</v>
      </c>
      <c r="N116" s="48"/>
      <c r="O116" s="48"/>
      <c r="P116" s="48"/>
      <c r="Q116" s="48">
        <f t="shared" si="25"/>
        <v>0</v>
      </c>
      <c r="R116" s="48"/>
      <c r="S116" s="48"/>
      <c r="T116" s="48"/>
      <c r="U116" s="48">
        <f t="shared" si="26"/>
        <v>0</v>
      </c>
      <c r="V116" s="48"/>
      <c r="W116" s="48"/>
      <c r="X116" s="48"/>
      <c r="Y116" s="48">
        <f t="shared" si="27"/>
        <v>0</v>
      </c>
      <c r="Z116" s="48"/>
      <c r="AA116" s="48"/>
      <c r="AB116" s="48"/>
      <c r="AC116" s="48">
        <f t="shared" si="28"/>
        <v>0</v>
      </c>
      <c r="AD116" s="48">
        <f t="shared" si="29"/>
        <v>0</v>
      </c>
      <c r="AE116" s="2" t="s">
        <v>237</v>
      </c>
      <c r="AF116" s="2" t="s">
        <v>238</v>
      </c>
      <c r="AG116" s="2" t="s">
        <v>240</v>
      </c>
    </row>
    <row r="117" spans="1:33" ht="33" x14ac:dyDescent="0.25">
      <c r="A117" s="26" t="s">
        <v>46</v>
      </c>
      <c r="B117" s="26" t="s">
        <v>65</v>
      </c>
      <c r="C117" s="26"/>
      <c r="D117" s="26" t="s">
        <v>309</v>
      </c>
      <c r="E117" s="48">
        <v>1</v>
      </c>
      <c r="F117" s="48">
        <v>709</v>
      </c>
      <c r="G117" s="49">
        <f t="shared" si="24"/>
        <v>709</v>
      </c>
      <c r="H117" s="27" t="s">
        <v>13</v>
      </c>
      <c r="I117" s="72"/>
      <c r="J117" s="72"/>
      <c r="K117" s="71"/>
      <c r="L117" s="72"/>
      <c r="M117" s="26" t="s">
        <v>386</v>
      </c>
      <c r="N117" s="48"/>
      <c r="O117" s="48"/>
      <c r="P117" s="48"/>
      <c r="Q117" s="48">
        <f t="shared" si="25"/>
        <v>0</v>
      </c>
      <c r="R117" s="48"/>
      <c r="S117" s="48"/>
      <c r="T117" s="48"/>
      <c r="U117" s="48">
        <f t="shared" si="26"/>
        <v>0</v>
      </c>
      <c r="V117" s="48"/>
      <c r="W117" s="48"/>
      <c r="X117" s="48"/>
      <c r="Y117" s="48">
        <f t="shared" si="27"/>
        <v>0</v>
      </c>
      <c r="Z117" s="48"/>
      <c r="AA117" s="48"/>
      <c r="AB117" s="48"/>
      <c r="AC117" s="48">
        <f t="shared" si="28"/>
        <v>0</v>
      </c>
      <c r="AD117" s="48">
        <f t="shared" si="29"/>
        <v>0</v>
      </c>
      <c r="AE117" s="2" t="s">
        <v>237</v>
      </c>
      <c r="AF117" s="2" t="s">
        <v>238</v>
      </c>
      <c r="AG117" s="2" t="s">
        <v>240</v>
      </c>
    </row>
    <row r="118" spans="1:33" ht="36" customHeight="1" x14ac:dyDescent="0.25">
      <c r="A118" s="26" t="s">
        <v>46</v>
      </c>
      <c r="B118" s="26" t="s">
        <v>65</v>
      </c>
      <c r="C118" s="26"/>
      <c r="D118" s="26" t="s">
        <v>311</v>
      </c>
      <c r="E118" s="48">
        <v>1</v>
      </c>
      <c r="F118" s="48">
        <v>160</v>
      </c>
      <c r="G118" s="49">
        <f t="shared" si="24"/>
        <v>160</v>
      </c>
      <c r="H118" s="27" t="s">
        <v>13</v>
      </c>
      <c r="I118" s="72"/>
      <c r="J118" s="72"/>
      <c r="K118" s="71"/>
      <c r="L118" s="72"/>
      <c r="M118" s="26" t="s">
        <v>387</v>
      </c>
      <c r="N118" s="48"/>
      <c r="O118" s="48"/>
      <c r="P118" s="48"/>
      <c r="Q118" s="48">
        <f t="shared" si="25"/>
        <v>0</v>
      </c>
      <c r="R118" s="48"/>
      <c r="S118" s="48"/>
      <c r="T118" s="48"/>
      <c r="U118" s="48">
        <f t="shared" si="26"/>
        <v>0</v>
      </c>
      <c r="V118" s="48"/>
      <c r="W118" s="48"/>
      <c r="X118" s="48"/>
      <c r="Y118" s="48">
        <f t="shared" si="27"/>
        <v>0</v>
      </c>
      <c r="Z118" s="48"/>
      <c r="AA118" s="48"/>
      <c r="AB118" s="48"/>
      <c r="AC118" s="48">
        <f t="shared" si="28"/>
        <v>0</v>
      </c>
      <c r="AD118" s="48">
        <f t="shared" si="29"/>
        <v>0</v>
      </c>
      <c r="AE118" s="2" t="s">
        <v>237</v>
      </c>
      <c r="AF118" s="2" t="s">
        <v>238</v>
      </c>
      <c r="AG118" s="2" t="s">
        <v>240</v>
      </c>
    </row>
    <row r="119" spans="1:33" ht="36" customHeight="1" x14ac:dyDescent="0.25">
      <c r="A119" s="26" t="s">
        <v>46</v>
      </c>
      <c r="B119" s="26" t="s">
        <v>63</v>
      </c>
      <c r="C119" s="26"/>
      <c r="D119" s="26" t="s">
        <v>312</v>
      </c>
      <c r="E119" s="48">
        <v>1</v>
      </c>
      <c r="F119" s="48">
        <v>100</v>
      </c>
      <c r="G119" s="49">
        <f t="shared" si="24"/>
        <v>100</v>
      </c>
      <c r="H119" s="71" t="s">
        <v>13</v>
      </c>
      <c r="I119" s="72"/>
      <c r="J119" s="72"/>
      <c r="K119" s="71"/>
      <c r="L119" s="72"/>
      <c r="M119" s="26" t="s">
        <v>388</v>
      </c>
      <c r="N119" s="48"/>
      <c r="O119" s="48"/>
      <c r="P119" s="48"/>
      <c r="Q119" s="48">
        <f t="shared" si="25"/>
        <v>0</v>
      </c>
      <c r="R119" s="48"/>
      <c r="S119" s="48"/>
      <c r="T119" s="48"/>
      <c r="U119" s="48">
        <f t="shared" si="26"/>
        <v>0</v>
      </c>
      <c r="V119" s="48"/>
      <c r="W119" s="48"/>
      <c r="X119" s="48"/>
      <c r="Y119" s="48">
        <f t="shared" si="27"/>
        <v>0</v>
      </c>
      <c r="Z119" s="48"/>
      <c r="AA119" s="48"/>
      <c r="AB119" s="48"/>
      <c r="AC119" s="48">
        <f t="shared" si="28"/>
        <v>0</v>
      </c>
      <c r="AD119" s="48">
        <f t="shared" si="29"/>
        <v>0</v>
      </c>
      <c r="AE119" s="2" t="s">
        <v>237</v>
      </c>
      <c r="AF119" s="2" t="s">
        <v>238</v>
      </c>
      <c r="AG119" s="2" t="s">
        <v>240</v>
      </c>
    </row>
    <row r="120" spans="1:33" ht="36" customHeight="1" x14ac:dyDescent="0.25">
      <c r="A120" s="26" t="s">
        <v>46</v>
      </c>
      <c r="B120" s="26" t="s">
        <v>63</v>
      </c>
      <c r="C120" s="26"/>
      <c r="D120" s="26" t="s">
        <v>313</v>
      </c>
      <c r="E120" s="48">
        <v>3</v>
      </c>
      <c r="F120" s="48">
        <v>150</v>
      </c>
      <c r="G120" s="49">
        <f t="shared" si="24"/>
        <v>450</v>
      </c>
      <c r="H120" s="71" t="s">
        <v>13</v>
      </c>
      <c r="I120" s="72"/>
      <c r="J120" s="72"/>
      <c r="K120" s="71"/>
      <c r="L120" s="72"/>
      <c r="M120" s="26" t="s">
        <v>389</v>
      </c>
      <c r="N120" s="48"/>
      <c r="O120" s="48"/>
      <c r="P120" s="48"/>
      <c r="Q120" s="48">
        <f t="shared" si="25"/>
        <v>0</v>
      </c>
      <c r="R120" s="48"/>
      <c r="S120" s="48"/>
      <c r="T120" s="48"/>
      <c r="U120" s="48">
        <f t="shared" si="26"/>
        <v>0</v>
      </c>
      <c r="V120" s="48"/>
      <c r="W120" s="48"/>
      <c r="X120" s="48"/>
      <c r="Y120" s="48">
        <f t="shared" si="27"/>
        <v>0</v>
      </c>
      <c r="Z120" s="48"/>
      <c r="AA120" s="48"/>
      <c r="AB120" s="48"/>
      <c r="AC120" s="48">
        <f t="shared" si="28"/>
        <v>0</v>
      </c>
      <c r="AD120" s="48">
        <f t="shared" si="29"/>
        <v>0</v>
      </c>
      <c r="AE120" s="2" t="s">
        <v>237</v>
      </c>
      <c r="AF120" s="2" t="s">
        <v>238</v>
      </c>
      <c r="AG120" s="2" t="s">
        <v>240</v>
      </c>
    </row>
    <row r="121" spans="1:33" ht="36" customHeight="1" x14ac:dyDescent="0.25">
      <c r="A121" s="26" t="s">
        <v>46</v>
      </c>
      <c r="B121" s="26" t="s">
        <v>109</v>
      </c>
      <c r="C121" s="26"/>
      <c r="D121" s="26" t="s">
        <v>294</v>
      </c>
      <c r="E121" s="48">
        <v>1</v>
      </c>
      <c r="F121" s="48">
        <v>470</v>
      </c>
      <c r="G121" s="49">
        <f t="shared" si="24"/>
        <v>470</v>
      </c>
      <c r="H121" s="71" t="s">
        <v>13</v>
      </c>
      <c r="I121" s="72"/>
      <c r="J121" s="72"/>
      <c r="K121" s="71"/>
      <c r="L121" s="72"/>
      <c r="M121" s="26" t="s">
        <v>390</v>
      </c>
      <c r="N121" s="48"/>
      <c r="O121" s="48"/>
      <c r="P121" s="48"/>
      <c r="Q121" s="48">
        <f t="shared" si="25"/>
        <v>0</v>
      </c>
      <c r="R121" s="48"/>
      <c r="S121" s="48"/>
      <c r="T121" s="48"/>
      <c r="U121" s="48">
        <f t="shared" si="26"/>
        <v>0</v>
      </c>
      <c r="V121" s="48"/>
      <c r="W121" s="48"/>
      <c r="X121" s="48"/>
      <c r="Y121" s="48">
        <f t="shared" si="27"/>
        <v>0</v>
      </c>
      <c r="Z121" s="48"/>
      <c r="AA121" s="48"/>
      <c r="AB121" s="48"/>
      <c r="AC121" s="48">
        <f t="shared" si="28"/>
        <v>0</v>
      </c>
      <c r="AD121" s="48">
        <f t="shared" si="29"/>
        <v>0</v>
      </c>
      <c r="AE121" s="2" t="s">
        <v>237</v>
      </c>
      <c r="AF121" s="2" t="s">
        <v>238</v>
      </c>
      <c r="AG121" s="2" t="s">
        <v>240</v>
      </c>
    </row>
    <row r="122" spans="1:33" ht="36" customHeight="1" x14ac:dyDescent="0.25">
      <c r="A122" s="12" t="s">
        <v>3</v>
      </c>
      <c r="B122" s="12"/>
      <c r="C122" s="12"/>
      <c r="D122" s="12"/>
      <c r="E122" s="50"/>
      <c r="F122" s="50"/>
      <c r="G122" s="32">
        <f>SUM(G65:G121)</f>
        <v>18617</v>
      </c>
      <c r="H122" s="13"/>
      <c r="I122" s="18"/>
      <c r="J122" s="18"/>
      <c r="K122" s="13"/>
      <c r="L122" s="18"/>
      <c r="M122" s="13"/>
      <c r="N122" s="58">
        <f t="shared" ref="N122:AD122" si="30">SUM(N65:N121)</f>
        <v>0</v>
      </c>
      <c r="O122" s="58">
        <f t="shared" si="30"/>
        <v>0</v>
      </c>
      <c r="P122" s="58">
        <f t="shared" si="30"/>
        <v>0</v>
      </c>
      <c r="Q122" s="58">
        <f t="shared" si="30"/>
        <v>0</v>
      </c>
      <c r="R122" s="58">
        <f t="shared" si="30"/>
        <v>0</v>
      </c>
      <c r="S122" s="58">
        <f t="shared" si="30"/>
        <v>0</v>
      </c>
      <c r="T122" s="58">
        <f t="shared" si="30"/>
        <v>0</v>
      </c>
      <c r="U122" s="58">
        <f t="shared" si="30"/>
        <v>0</v>
      </c>
      <c r="V122" s="58">
        <f t="shared" si="30"/>
        <v>0</v>
      </c>
      <c r="W122" s="58">
        <f t="shared" si="30"/>
        <v>0</v>
      </c>
      <c r="X122" s="58">
        <f t="shared" si="30"/>
        <v>0</v>
      </c>
      <c r="Y122" s="58">
        <f t="shared" si="30"/>
        <v>0</v>
      </c>
      <c r="Z122" s="58">
        <f t="shared" si="30"/>
        <v>0</v>
      </c>
      <c r="AA122" s="58">
        <f t="shared" si="30"/>
        <v>0</v>
      </c>
      <c r="AB122" s="58">
        <f t="shared" si="30"/>
        <v>0</v>
      </c>
      <c r="AC122" s="58">
        <f t="shared" si="30"/>
        <v>0</v>
      </c>
      <c r="AD122" s="58">
        <f t="shared" si="30"/>
        <v>0</v>
      </c>
    </row>
    <row r="123" spans="1:33" ht="36" customHeight="1" x14ac:dyDescent="0.25">
      <c r="A123" s="40" t="s">
        <v>5</v>
      </c>
      <c r="B123" s="26"/>
      <c r="C123" s="26"/>
      <c r="D123" s="28"/>
      <c r="E123" s="44"/>
      <c r="F123" s="44"/>
      <c r="G123" s="49">
        <f>E123*F123</f>
        <v>0</v>
      </c>
      <c r="H123" s="27"/>
      <c r="I123" s="46"/>
      <c r="J123" s="46"/>
      <c r="K123" s="82"/>
      <c r="L123" s="46"/>
      <c r="M123" s="26"/>
      <c r="N123" s="48"/>
      <c r="O123" s="48"/>
      <c r="P123" s="48"/>
      <c r="Q123" s="48">
        <f>SUM(N123:P123)</f>
        <v>0</v>
      </c>
      <c r="R123" s="48"/>
      <c r="S123" s="48"/>
      <c r="T123" s="48"/>
      <c r="U123" s="48">
        <f>SUM(R123:T123)</f>
        <v>0</v>
      </c>
      <c r="V123" s="48"/>
      <c r="W123" s="48"/>
      <c r="X123" s="48"/>
      <c r="Y123" s="48">
        <f>SUM(V123:X123)</f>
        <v>0</v>
      </c>
      <c r="Z123" s="48"/>
      <c r="AA123" s="48"/>
      <c r="AB123" s="48"/>
      <c r="AC123" s="48">
        <f>SUM(Z123:AB123)</f>
        <v>0</v>
      </c>
      <c r="AD123" s="48">
        <f>Q123+U123+Y123+AC123</f>
        <v>0</v>
      </c>
    </row>
    <row r="124" spans="1:33" ht="36" customHeight="1" x14ac:dyDescent="0.25">
      <c r="A124" s="40" t="s">
        <v>5</v>
      </c>
      <c r="B124" s="26"/>
      <c r="C124" s="26"/>
      <c r="D124" s="28"/>
      <c r="E124" s="44"/>
      <c r="F124" s="44"/>
      <c r="G124" s="49">
        <f>E124*F124</f>
        <v>0</v>
      </c>
      <c r="H124" s="27"/>
      <c r="I124" s="46"/>
      <c r="J124" s="46"/>
      <c r="K124" s="82"/>
      <c r="L124" s="46"/>
      <c r="M124" s="26"/>
      <c r="N124" s="48"/>
      <c r="O124" s="48"/>
      <c r="P124" s="48"/>
      <c r="Q124" s="48">
        <f t="shared" ref="Q124" si="31">SUM(N124:P124)</f>
        <v>0</v>
      </c>
      <c r="R124" s="48"/>
      <c r="S124" s="48"/>
      <c r="T124" s="48"/>
      <c r="U124" s="48">
        <f t="shared" ref="U124" si="32">SUM(R124:T124)</f>
        <v>0</v>
      </c>
      <c r="V124" s="48"/>
      <c r="W124" s="48"/>
      <c r="X124" s="48"/>
      <c r="Y124" s="48">
        <f t="shared" ref="Y124" si="33">SUM(V124:X124)</f>
        <v>0</v>
      </c>
      <c r="Z124" s="48"/>
      <c r="AA124" s="48"/>
      <c r="AB124" s="48"/>
      <c r="AC124" s="48">
        <f t="shared" ref="AC124" si="34">SUM(Z124:AB124)</f>
        <v>0</v>
      </c>
      <c r="AD124" s="48">
        <f t="shared" ref="AD124" si="35">Q124+U124+Y124+AC124</f>
        <v>0</v>
      </c>
    </row>
    <row r="125" spans="1:33" ht="36" customHeight="1" x14ac:dyDescent="0.25">
      <c r="A125" s="12" t="s">
        <v>3</v>
      </c>
      <c r="B125" s="12"/>
      <c r="C125" s="12"/>
      <c r="D125" s="12"/>
      <c r="E125" s="50"/>
      <c r="F125" s="50"/>
      <c r="G125" s="32">
        <f>SUM(G123:G124)</f>
        <v>0</v>
      </c>
      <c r="H125" s="13"/>
      <c r="I125" s="18"/>
      <c r="J125" s="18"/>
      <c r="K125" s="13"/>
      <c r="L125" s="18"/>
      <c r="M125" s="13"/>
      <c r="N125" s="58">
        <f t="shared" ref="N125:AD125" si="36">SUM(N123:N124)</f>
        <v>0</v>
      </c>
      <c r="O125" s="58">
        <f t="shared" si="36"/>
        <v>0</v>
      </c>
      <c r="P125" s="58">
        <f t="shared" si="36"/>
        <v>0</v>
      </c>
      <c r="Q125" s="58">
        <f t="shared" si="36"/>
        <v>0</v>
      </c>
      <c r="R125" s="58">
        <f t="shared" si="36"/>
        <v>0</v>
      </c>
      <c r="S125" s="58">
        <f t="shared" si="36"/>
        <v>0</v>
      </c>
      <c r="T125" s="58">
        <f t="shared" si="36"/>
        <v>0</v>
      </c>
      <c r="U125" s="58">
        <f t="shared" si="36"/>
        <v>0</v>
      </c>
      <c r="V125" s="58">
        <f t="shared" si="36"/>
        <v>0</v>
      </c>
      <c r="W125" s="58">
        <f t="shared" si="36"/>
        <v>0</v>
      </c>
      <c r="X125" s="58">
        <f t="shared" si="36"/>
        <v>0</v>
      </c>
      <c r="Y125" s="58">
        <f t="shared" si="36"/>
        <v>0</v>
      </c>
      <c r="Z125" s="58">
        <f t="shared" si="36"/>
        <v>0</v>
      </c>
      <c r="AA125" s="58">
        <f t="shared" si="36"/>
        <v>0</v>
      </c>
      <c r="AB125" s="58">
        <f t="shared" si="36"/>
        <v>0</v>
      </c>
      <c r="AC125" s="58">
        <f t="shared" si="36"/>
        <v>0</v>
      </c>
      <c r="AD125" s="58">
        <f t="shared" si="36"/>
        <v>0</v>
      </c>
    </row>
    <row r="126" spans="1:33" ht="36" customHeight="1" x14ac:dyDescent="0.25">
      <c r="A126" s="26" t="s">
        <v>6</v>
      </c>
      <c r="B126" s="26" t="s">
        <v>102</v>
      </c>
      <c r="C126" s="26"/>
      <c r="D126" s="40" t="s">
        <v>83</v>
      </c>
      <c r="E126" s="51">
        <v>1</v>
      </c>
      <c r="F126" s="51">
        <v>120</v>
      </c>
      <c r="G126" s="49">
        <f t="shared" ref="G126:G131" si="37">E126*F126</f>
        <v>120</v>
      </c>
      <c r="H126" s="66" t="s">
        <v>134</v>
      </c>
      <c r="I126" s="37"/>
      <c r="J126" s="37"/>
      <c r="K126" s="27"/>
      <c r="L126" s="37"/>
      <c r="M126" s="26" t="s">
        <v>396</v>
      </c>
      <c r="N126" s="48"/>
      <c r="O126" s="48"/>
      <c r="P126" s="48"/>
      <c r="Q126" s="48">
        <f>SUM(N126:P126)</f>
        <v>0</v>
      </c>
      <c r="R126" s="48"/>
      <c r="S126" s="48"/>
      <c r="T126" s="48"/>
      <c r="U126" s="48">
        <f>SUM(R126:T126)</f>
        <v>0</v>
      </c>
      <c r="V126" s="48"/>
      <c r="W126" s="48"/>
      <c r="X126" s="48"/>
      <c r="Y126" s="48">
        <f t="shared" ref="Y126:Y131" si="38">SUM(V126:X126)</f>
        <v>0</v>
      </c>
      <c r="Z126" s="48"/>
      <c r="AA126" s="48"/>
      <c r="AB126" s="48"/>
      <c r="AC126" s="48">
        <f t="shared" ref="AC126:AC131" si="39">SUM(Z126:AB126)</f>
        <v>0</v>
      </c>
      <c r="AD126" s="48">
        <f t="shared" ref="AD126:AD131" si="40">Q126+U126+Y126+AC126</f>
        <v>0</v>
      </c>
      <c r="AE126" s="2" t="s">
        <v>98</v>
      </c>
      <c r="AF126" s="2" t="s">
        <v>59</v>
      </c>
      <c r="AG126" s="2" t="s">
        <v>60</v>
      </c>
    </row>
    <row r="127" spans="1:33" ht="76.5" customHeight="1" x14ac:dyDescent="0.25">
      <c r="A127" s="26" t="s">
        <v>6</v>
      </c>
      <c r="B127" s="26" t="s">
        <v>106</v>
      </c>
      <c r="C127" s="26"/>
      <c r="D127" s="40" t="s">
        <v>391</v>
      </c>
      <c r="E127" s="51">
        <v>1</v>
      </c>
      <c r="F127" s="51">
        <v>2000</v>
      </c>
      <c r="G127" s="49">
        <f t="shared" si="37"/>
        <v>2000</v>
      </c>
      <c r="H127" s="71" t="s">
        <v>134</v>
      </c>
      <c r="I127" s="37"/>
      <c r="J127" s="37"/>
      <c r="K127" s="27"/>
      <c r="L127" s="37"/>
      <c r="M127" s="26" t="s">
        <v>397</v>
      </c>
      <c r="N127" s="48"/>
      <c r="O127" s="48"/>
      <c r="P127" s="48"/>
      <c r="Q127" s="48">
        <f t="shared" ref="Q127:Q131" si="41">SUM(N127:P127)</f>
        <v>0</v>
      </c>
      <c r="R127" s="48"/>
      <c r="S127" s="48"/>
      <c r="T127" s="48"/>
      <c r="U127" s="48">
        <f t="shared" ref="U127:U131" si="42">SUM(R127:T127)</f>
        <v>0</v>
      </c>
      <c r="V127" s="48"/>
      <c r="W127" s="48"/>
      <c r="X127" s="48"/>
      <c r="Y127" s="48">
        <f t="shared" si="38"/>
        <v>0</v>
      </c>
      <c r="Z127" s="48"/>
      <c r="AA127" s="48"/>
      <c r="AB127" s="48"/>
      <c r="AC127" s="48">
        <f t="shared" si="39"/>
        <v>0</v>
      </c>
      <c r="AD127" s="48">
        <f t="shared" si="40"/>
        <v>0</v>
      </c>
      <c r="AE127" s="2" t="s">
        <v>98</v>
      </c>
      <c r="AF127" s="2" t="s">
        <v>59</v>
      </c>
      <c r="AG127" s="2" t="s">
        <v>60</v>
      </c>
    </row>
    <row r="128" spans="1:33" ht="68.25" customHeight="1" x14ac:dyDescent="0.25">
      <c r="A128" s="26" t="s">
        <v>6</v>
      </c>
      <c r="B128" s="26" t="s">
        <v>107</v>
      </c>
      <c r="C128" s="26"/>
      <c r="D128" s="40" t="s">
        <v>392</v>
      </c>
      <c r="E128" s="51">
        <v>1</v>
      </c>
      <c r="F128" s="51">
        <v>600</v>
      </c>
      <c r="G128" s="49">
        <f t="shared" si="37"/>
        <v>600</v>
      </c>
      <c r="H128" s="71" t="s">
        <v>134</v>
      </c>
      <c r="I128" s="37"/>
      <c r="J128" s="37"/>
      <c r="K128" s="27"/>
      <c r="L128" s="37"/>
      <c r="M128" s="26" t="s">
        <v>398</v>
      </c>
      <c r="N128" s="48"/>
      <c r="O128" s="48"/>
      <c r="P128" s="48"/>
      <c r="Q128" s="48">
        <f t="shared" si="41"/>
        <v>0</v>
      </c>
      <c r="R128" s="48"/>
      <c r="S128" s="48"/>
      <c r="T128" s="48"/>
      <c r="U128" s="48">
        <f t="shared" si="42"/>
        <v>0</v>
      </c>
      <c r="V128" s="48"/>
      <c r="W128" s="48"/>
      <c r="X128" s="48"/>
      <c r="Y128" s="48">
        <f t="shared" si="38"/>
        <v>0</v>
      </c>
      <c r="Z128" s="48"/>
      <c r="AA128" s="48"/>
      <c r="AB128" s="48"/>
      <c r="AC128" s="48">
        <f t="shared" si="39"/>
        <v>0</v>
      </c>
      <c r="AD128" s="48">
        <f t="shared" si="40"/>
        <v>0</v>
      </c>
      <c r="AE128" s="2" t="s">
        <v>98</v>
      </c>
      <c r="AF128" s="2" t="s">
        <v>59</v>
      </c>
      <c r="AG128" s="2" t="s">
        <v>60</v>
      </c>
    </row>
    <row r="129" spans="1:33" ht="36" customHeight="1" x14ac:dyDescent="0.25">
      <c r="A129" s="26" t="s">
        <v>6</v>
      </c>
      <c r="B129" s="26" t="s">
        <v>65</v>
      </c>
      <c r="C129" s="26"/>
      <c r="D129" s="41" t="s">
        <v>393</v>
      </c>
      <c r="E129" s="51">
        <v>1</v>
      </c>
      <c r="F129" s="51">
        <v>180</v>
      </c>
      <c r="G129" s="49">
        <f t="shared" si="37"/>
        <v>180</v>
      </c>
      <c r="H129" s="66" t="s">
        <v>134</v>
      </c>
      <c r="I129" s="70"/>
      <c r="J129" s="70"/>
      <c r="K129" s="66"/>
      <c r="L129" s="70"/>
      <c r="M129" s="26" t="s">
        <v>399</v>
      </c>
      <c r="N129" s="48"/>
      <c r="O129" s="48"/>
      <c r="P129" s="48"/>
      <c r="Q129" s="48">
        <f t="shared" si="41"/>
        <v>0</v>
      </c>
      <c r="R129" s="48"/>
      <c r="S129" s="48"/>
      <c r="T129" s="48"/>
      <c r="U129" s="48">
        <f t="shared" si="42"/>
        <v>0</v>
      </c>
      <c r="V129" s="48"/>
      <c r="W129" s="48"/>
      <c r="X129" s="48"/>
      <c r="Y129" s="48">
        <f t="shared" si="38"/>
        <v>0</v>
      </c>
      <c r="Z129" s="48"/>
      <c r="AA129" s="48"/>
      <c r="AB129" s="48"/>
      <c r="AC129" s="48">
        <f t="shared" si="39"/>
        <v>0</v>
      </c>
      <c r="AD129" s="48">
        <f t="shared" si="40"/>
        <v>0</v>
      </c>
      <c r="AE129" s="2" t="s">
        <v>99</v>
      </c>
      <c r="AF129" s="2" t="s">
        <v>53</v>
      </c>
      <c r="AG129" s="2" t="s">
        <v>52</v>
      </c>
    </row>
    <row r="130" spans="1:33" ht="36" customHeight="1" x14ac:dyDescent="0.25">
      <c r="A130" s="26" t="s">
        <v>6</v>
      </c>
      <c r="B130" s="26" t="s">
        <v>65</v>
      </c>
      <c r="C130" s="26"/>
      <c r="D130" s="73" t="s">
        <v>394</v>
      </c>
      <c r="E130" s="51">
        <v>1</v>
      </c>
      <c r="F130" s="51">
        <v>200</v>
      </c>
      <c r="G130" s="49">
        <f t="shared" si="37"/>
        <v>200</v>
      </c>
      <c r="H130" s="66" t="s">
        <v>134</v>
      </c>
      <c r="I130" s="70"/>
      <c r="J130" s="70"/>
      <c r="K130" s="66"/>
      <c r="L130" s="70"/>
      <c r="M130" s="26" t="s">
        <v>400</v>
      </c>
      <c r="N130" s="48"/>
      <c r="O130" s="48"/>
      <c r="P130" s="48"/>
      <c r="Q130" s="48">
        <f t="shared" si="41"/>
        <v>0</v>
      </c>
      <c r="R130" s="48"/>
      <c r="S130" s="48"/>
      <c r="T130" s="48"/>
      <c r="U130" s="48">
        <f t="shared" si="42"/>
        <v>0</v>
      </c>
      <c r="V130" s="48"/>
      <c r="W130" s="48"/>
      <c r="X130" s="48"/>
      <c r="Y130" s="48">
        <f t="shared" si="38"/>
        <v>0</v>
      </c>
      <c r="Z130" s="48"/>
      <c r="AA130" s="48"/>
      <c r="AB130" s="48"/>
      <c r="AC130" s="48">
        <f t="shared" si="39"/>
        <v>0</v>
      </c>
      <c r="AD130" s="48">
        <f t="shared" si="40"/>
        <v>0</v>
      </c>
      <c r="AE130" s="2" t="s">
        <v>99</v>
      </c>
      <c r="AF130" s="2" t="s">
        <v>53</v>
      </c>
      <c r="AG130" s="2" t="s">
        <v>52</v>
      </c>
    </row>
    <row r="131" spans="1:33" ht="36" customHeight="1" x14ac:dyDescent="0.25">
      <c r="A131" s="26" t="s">
        <v>6</v>
      </c>
      <c r="B131" s="26" t="s">
        <v>65</v>
      </c>
      <c r="C131" s="67"/>
      <c r="D131" s="73" t="s">
        <v>395</v>
      </c>
      <c r="E131" s="51">
        <v>1</v>
      </c>
      <c r="F131" s="51">
        <v>420</v>
      </c>
      <c r="G131" s="49">
        <f t="shared" si="37"/>
        <v>420</v>
      </c>
      <c r="H131" s="66" t="s">
        <v>134</v>
      </c>
      <c r="I131" s="70"/>
      <c r="J131" s="70"/>
      <c r="K131" s="66"/>
      <c r="L131" s="70"/>
      <c r="M131" s="26" t="s">
        <v>401</v>
      </c>
      <c r="N131" s="48"/>
      <c r="O131" s="48"/>
      <c r="P131" s="48"/>
      <c r="Q131" s="48">
        <f t="shared" si="41"/>
        <v>0</v>
      </c>
      <c r="R131" s="48"/>
      <c r="S131" s="48"/>
      <c r="T131" s="48"/>
      <c r="U131" s="48">
        <f t="shared" si="42"/>
        <v>0</v>
      </c>
      <c r="V131" s="48"/>
      <c r="W131" s="48"/>
      <c r="X131" s="48"/>
      <c r="Y131" s="48">
        <f t="shared" si="38"/>
        <v>0</v>
      </c>
      <c r="Z131" s="48"/>
      <c r="AA131" s="48"/>
      <c r="AB131" s="48"/>
      <c r="AC131" s="48">
        <f t="shared" si="39"/>
        <v>0</v>
      </c>
      <c r="AD131" s="48">
        <f t="shared" si="40"/>
        <v>0</v>
      </c>
      <c r="AE131" s="2" t="s">
        <v>99</v>
      </c>
      <c r="AF131" s="2" t="s">
        <v>53</v>
      </c>
      <c r="AG131" s="2" t="s">
        <v>52</v>
      </c>
    </row>
    <row r="132" spans="1:33" ht="30" customHeight="1" x14ac:dyDescent="0.25">
      <c r="A132" s="12" t="s">
        <v>14</v>
      </c>
      <c r="B132" s="12"/>
      <c r="C132" s="12"/>
      <c r="D132" s="12"/>
      <c r="E132" s="50"/>
      <c r="F132" s="50"/>
      <c r="G132" s="32">
        <f>SUM(G126:G131)</f>
        <v>3520</v>
      </c>
      <c r="H132" s="13"/>
      <c r="I132" s="13"/>
      <c r="J132" s="13"/>
      <c r="K132" s="13"/>
      <c r="L132" s="13"/>
      <c r="M132" s="13"/>
      <c r="N132" s="58">
        <f t="shared" ref="N132:AD132" si="43">SUM(N126:N131)</f>
        <v>0</v>
      </c>
      <c r="O132" s="58">
        <f t="shared" si="43"/>
        <v>0</v>
      </c>
      <c r="P132" s="58">
        <f t="shared" si="43"/>
        <v>0</v>
      </c>
      <c r="Q132" s="58">
        <f t="shared" si="43"/>
        <v>0</v>
      </c>
      <c r="R132" s="58">
        <f t="shared" si="43"/>
        <v>0</v>
      </c>
      <c r="S132" s="58">
        <f t="shared" si="43"/>
        <v>0</v>
      </c>
      <c r="T132" s="58">
        <f t="shared" si="43"/>
        <v>0</v>
      </c>
      <c r="U132" s="58">
        <f t="shared" si="43"/>
        <v>0</v>
      </c>
      <c r="V132" s="58">
        <f t="shared" si="43"/>
        <v>0</v>
      </c>
      <c r="W132" s="58">
        <f t="shared" si="43"/>
        <v>0</v>
      </c>
      <c r="X132" s="58">
        <f t="shared" si="43"/>
        <v>0</v>
      </c>
      <c r="Y132" s="58">
        <f t="shared" si="43"/>
        <v>0</v>
      </c>
      <c r="Z132" s="58">
        <f t="shared" si="43"/>
        <v>0</v>
      </c>
      <c r="AA132" s="58">
        <f t="shared" si="43"/>
        <v>0</v>
      </c>
      <c r="AB132" s="58">
        <f t="shared" si="43"/>
        <v>0</v>
      </c>
      <c r="AC132" s="58">
        <f t="shared" si="43"/>
        <v>0</v>
      </c>
      <c r="AD132" s="58">
        <f t="shared" si="43"/>
        <v>0</v>
      </c>
    </row>
    <row r="133" spans="1:33" s="4" customFormat="1" ht="30" customHeight="1" x14ac:dyDescent="0.25">
      <c r="A133" s="14" t="s">
        <v>15</v>
      </c>
      <c r="B133" s="14"/>
      <c r="C133" s="14"/>
      <c r="D133" s="14"/>
      <c r="E133" s="52"/>
      <c r="F133" s="52"/>
      <c r="G133" s="34">
        <f>G6+G13+G57+G64+G122+G125+G132</f>
        <v>176577</v>
      </c>
      <c r="H133" s="15"/>
      <c r="I133" s="15"/>
      <c r="J133" s="15"/>
      <c r="K133" s="15"/>
      <c r="L133" s="15"/>
      <c r="M133" s="15"/>
      <c r="N133" s="59">
        <f t="shared" ref="N133:AD133" si="44">N6+N13+N57+N64+N122+N125+N132</f>
        <v>0</v>
      </c>
      <c r="O133" s="59">
        <f t="shared" si="44"/>
        <v>0</v>
      </c>
      <c r="P133" s="59">
        <f t="shared" si="44"/>
        <v>0</v>
      </c>
      <c r="Q133" s="59">
        <f t="shared" si="44"/>
        <v>0</v>
      </c>
      <c r="R133" s="59">
        <f t="shared" si="44"/>
        <v>0</v>
      </c>
      <c r="S133" s="59">
        <f t="shared" si="44"/>
        <v>0</v>
      </c>
      <c r="T133" s="59">
        <f t="shared" si="44"/>
        <v>0</v>
      </c>
      <c r="U133" s="59">
        <f t="shared" si="44"/>
        <v>0</v>
      </c>
      <c r="V133" s="59">
        <f t="shared" si="44"/>
        <v>0</v>
      </c>
      <c r="W133" s="59">
        <f t="shared" si="44"/>
        <v>0</v>
      </c>
      <c r="X133" s="59">
        <f t="shared" si="44"/>
        <v>0</v>
      </c>
      <c r="Y133" s="59">
        <f t="shared" si="44"/>
        <v>0</v>
      </c>
      <c r="Z133" s="59">
        <f t="shared" si="44"/>
        <v>0</v>
      </c>
      <c r="AA133" s="59">
        <f t="shared" si="44"/>
        <v>0</v>
      </c>
      <c r="AB133" s="59">
        <f t="shared" si="44"/>
        <v>0</v>
      </c>
      <c r="AC133" s="59">
        <f t="shared" si="44"/>
        <v>0</v>
      </c>
      <c r="AD133" s="59">
        <f t="shared" si="44"/>
        <v>0</v>
      </c>
      <c r="AE133" s="3"/>
      <c r="AF133" s="3"/>
      <c r="AG133" s="3"/>
    </row>
    <row r="135" spans="1:33" ht="19.5" x14ac:dyDescent="0.25">
      <c r="A135" s="5" t="s">
        <v>7</v>
      </c>
      <c r="B135" s="5"/>
      <c r="C135" s="5"/>
      <c r="D135" s="5" t="s">
        <v>8</v>
      </c>
      <c r="E135" s="5"/>
      <c r="F135" s="5"/>
      <c r="H135" s="5"/>
      <c r="I135" s="5"/>
      <c r="J135" s="5"/>
      <c r="K135" s="5"/>
      <c r="L135" s="5"/>
      <c r="M135" s="5"/>
    </row>
    <row r="136" spans="1:33" ht="19.5" x14ac:dyDescent="0.25">
      <c r="A136" s="5" t="s">
        <v>9</v>
      </c>
      <c r="B136" s="5"/>
      <c r="C136" s="5"/>
      <c r="D136" s="5"/>
      <c r="E136" s="5"/>
      <c r="F136" s="5"/>
      <c r="G136" s="5"/>
      <c r="H136" s="5"/>
      <c r="I136" s="5"/>
      <c r="J136" s="5"/>
      <c r="K136" s="5"/>
      <c r="L136" s="5"/>
      <c r="M136" s="5"/>
    </row>
    <row r="137" spans="1:33" ht="19.5" x14ac:dyDescent="0.25">
      <c r="A137" s="5" t="s">
        <v>10</v>
      </c>
      <c r="B137" s="5"/>
      <c r="C137" s="5"/>
      <c r="D137" s="5"/>
      <c r="E137" s="5"/>
      <c r="F137" s="5"/>
      <c r="G137" s="5"/>
      <c r="H137" s="5"/>
      <c r="I137" s="5"/>
      <c r="J137" s="5"/>
      <c r="K137" s="5"/>
      <c r="L137" s="5"/>
      <c r="M137" s="5"/>
    </row>
    <row r="138" spans="1:33" ht="19.5" x14ac:dyDescent="0.25">
      <c r="A138" s="5"/>
      <c r="B138" s="5"/>
      <c r="C138" s="5"/>
      <c r="D138" s="5"/>
      <c r="E138" s="5"/>
      <c r="F138" s="5"/>
      <c r="G138" s="5"/>
      <c r="H138" s="5"/>
      <c r="I138" s="5"/>
      <c r="J138" s="5"/>
      <c r="K138" s="5"/>
      <c r="L138" s="5"/>
      <c r="M138" s="5"/>
    </row>
    <row r="139" spans="1:33" ht="19.5" x14ac:dyDescent="0.25">
      <c r="A139" s="6" t="s">
        <v>11</v>
      </c>
      <c r="B139" s="7"/>
      <c r="C139" s="7"/>
      <c r="D139" s="7"/>
      <c r="E139" s="7"/>
      <c r="F139" s="7"/>
      <c r="G139" s="7"/>
      <c r="H139" s="8"/>
      <c r="I139" s="8"/>
      <c r="J139" s="8"/>
      <c r="K139" s="8"/>
      <c r="L139" s="8"/>
      <c r="M139" s="7"/>
    </row>
    <row r="140" spans="1:33" ht="19.5" x14ac:dyDescent="0.25">
      <c r="A140" s="85" t="s">
        <v>402</v>
      </c>
      <c r="B140" s="85"/>
      <c r="C140" s="85"/>
      <c r="D140" s="85"/>
      <c r="E140" s="85"/>
      <c r="F140" s="85"/>
      <c r="G140" s="85"/>
      <c r="H140" s="85"/>
      <c r="I140" s="85"/>
      <c r="J140" s="85"/>
      <c r="K140" s="85"/>
      <c r="L140" s="85"/>
      <c r="M140" s="85"/>
    </row>
    <row r="141" spans="1:33" ht="19.5" x14ac:dyDescent="0.25">
      <c r="A141" s="85" t="s">
        <v>403</v>
      </c>
      <c r="B141" s="85"/>
      <c r="C141" s="85"/>
      <c r="D141" s="85"/>
      <c r="E141" s="85"/>
      <c r="F141" s="85"/>
      <c r="G141" s="85"/>
      <c r="H141" s="85"/>
      <c r="I141" s="85"/>
      <c r="J141" s="85"/>
      <c r="K141" s="85"/>
      <c r="L141" s="85"/>
      <c r="M141" s="85"/>
    </row>
    <row r="142" spans="1:33" ht="19.5" x14ac:dyDescent="0.25">
      <c r="A142" s="29" t="s">
        <v>243</v>
      </c>
      <c r="B142" s="25"/>
      <c r="C142" s="60"/>
      <c r="D142" s="25"/>
      <c r="E142" s="38"/>
      <c r="F142" s="38"/>
      <c r="G142" s="25"/>
      <c r="H142" s="25"/>
      <c r="I142" s="35"/>
      <c r="J142" s="38"/>
      <c r="K142" s="78"/>
      <c r="L142" s="78"/>
      <c r="M142" s="25"/>
    </row>
    <row r="143" spans="1:33" ht="19.5" x14ac:dyDescent="0.25">
      <c r="A143" s="29" t="s">
        <v>406</v>
      </c>
      <c r="B143" s="29"/>
      <c r="C143" s="29"/>
      <c r="D143" s="29"/>
      <c r="E143" s="29"/>
      <c r="F143" s="29"/>
      <c r="G143" s="29"/>
      <c r="H143" s="29"/>
      <c r="I143" s="29"/>
      <c r="J143" s="29"/>
      <c r="K143" s="29"/>
      <c r="L143" s="29"/>
      <c r="M143" s="29"/>
    </row>
    <row r="144" spans="1:33" ht="19.5" x14ac:dyDescent="0.25">
      <c r="A144" s="76" t="s">
        <v>85</v>
      </c>
      <c r="B144" s="77"/>
      <c r="C144" s="77"/>
      <c r="D144" s="77"/>
      <c r="E144" s="77"/>
      <c r="F144" s="77"/>
      <c r="G144" s="29"/>
      <c r="H144" s="29"/>
      <c r="I144" s="29"/>
      <c r="J144" s="29"/>
      <c r="K144" s="29"/>
      <c r="L144" s="29"/>
      <c r="M144" s="29"/>
    </row>
    <row r="145" spans="1:13" ht="20.100000000000001" customHeight="1" x14ac:dyDescent="0.25">
      <c r="A145" s="85" t="s">
        <v>86</v>
      </c>
      <c r="B145" s="85"/>
      <c r="C145" s="85"/>
      <c r="D145" s="85"/>
      <c r="E145" s="85"/>
      <c r="F145" s="85"/>
      <c r="G145" s="85"/>
      <c r="H145" s="85"/>
      <c r="I145" s="85"/>
      <c r="J145" s="85"/>
      <c r="K145" s="85"/>
      <c r="L145" s="85"/>
      <c r="M145" s="85"/>
    </row>
  </sheetData>
  <autoFilter ref="A3:AG133"/>
  <mergeCells count="5">
    <mergeCell ref="A1:M1"/>
    <mergeCell ref="A2:D2"/>
    <mergeCell ref="A140:M140"/>
    <mergeCell ref="A141:M141"/>
    <mergeCell ref="A145:M145"/>
  </mergeCells>
  <phoneticPr fontId="5" type="noConversion"/>
  <printOptions horizontalCentered="1"/>
  <pageMargins left="0.47244094488188981" right="0.47244094488188981" top="0.59055118110236227" bottom="0.59055118110236227" header="0.6692913385826772" footer="0.31496062992125984"/>
  <pageSetup paperSize="8" scale="45" fitToHeight="0" orientation="landscape" r:id="rId1"/>
  <headerFooter alignWithMargins="0">
    <oddFooter>第 &amp;P 頁，共 &amp;N 頁</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1</vt:i4>
      </vt:variant>
      <vt:variant>
        <vt:lpstr>已命名的範圍</vt:lpstr>
      </vt:variant>
      <vt:variant>
        <vt:i4>2</vt:i4>
      </vt:variant>
    </vt:vector>
  </HeadingPairs>
  <TitlesOfParts>
    <vt:vector size="3" baseType="lpstr">
      <vt:lpstr>115資本門-按月分配-校務基金</vt:lpstr>
      <vt:lpstr>'115資本門-按月分配-校務基金'!Print_Area</vt:lpstr>
      <vt:lpstr>'115資本門-按月分配-校務基金'!Print_Titles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ichung</dc:creator>
  <cp:lastModifiedBy>pcpan</cp:lastModifiedBy>
  <cp:lastPrinted>2025-08-20T09:06:21Z</cp:lastPrinted>
  <dcterms:created xsi:type="dcterms:W3CDTF">2020-10-26T08:48:54Z</dcterms:created>
  <dcterms:modified xsi:type="dcterms:W3CDTF">2025-09-03T09:08:49Z</dcterms:modified>
</cp:coreProperties>
</file>